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029"/>
  <workbookPr/>
  <mc:AlternateContent xmlns:mc="http://schemas.openxmlformats.org/markup-compatibility/2006">
    <mc:Choice Requires="x15">
      <x15ac:absPath xmlns:x15ac="http://schemas.microsoft.com/office/spreadsheetml/2010/11/ac" url="https://nswgov-my.sharepoint.com/personal/gregory_smith_finance_nsw_gov_au/Documents/Projects/Templates/To Update/"/>
    </mc:Choice>
  </mc:AlternateContent>
  <xr:revisionPtr revIDLastSave="0" documentId="8_{D17E9337-38F7-4004-A3ED-B50428F80754}" xr6:coauthVersionLast="28" xr6:coauthVersionMax="28" xr10:uidLastSave="{00000000-0000-0000-0000-000000000000}"/>
  <bookViews>
    <workbookView xWindow="120" yWindow="105" windowWidth="12120" windowHeight="9120" xr2:uid="{00000000-000D-0000-FFFF-FFFF00000000}"/>
  </bookViews>
  <sheets>
    <sheet name="Opportunity Analysis" sheetId="7" r:id="rId1"/>
    <sheet name="Spend Analysis " sheetId="3" r:id="rId2"/>
    <sheet name="Opportunity Analysis Chart" sheetId="5" r:id="rId3"/>
    <sheet name="Instructions" sheetId="8" r:id="rId4"/>
  </sheets>
  <definedNames>
    <definedName name="_xlnm.Print_Area" localSheetId="3">Instructions!$A$1:$R$106</definedName>
    <definedName name="_xlnm.Print_Area" localSheetId="0">'Opportunity Analysis'!$A$1:$U$65</definedName>
    <definedName name="_xlnm.Print_Area" localSheetId="1">'Spend Analysis '!$A$1:$J$44</definedName>
  </definedNames>
  <calcPr calcId="171027"/>
</workbook>
</file>

<file path=xl/calcChain.xml><?xml version="1.0" encoding="utf-8"?>
<calcChain xmlns="http://schemas.openxmlformats.org/spreadsheetml/2006/main">
  <c r="H6" i="3" l="1"/>
  <c r="H5" i="3"/>
  <c r="H4" i="3"/>
  <c r="H7" i="3"/>
  <c r="R7" i="7"/>
  <c r="E28" i="3" l="1"/>
  <c r="E60" i="7"/>
  <c r="C60" i="7"/>
  <c r="G13" i="3"/>
  <c r="G14" i="3"/>
  <c r="G15" i="3"/>
  <c r="G16" i="3"/>
  <c r="G17" i="3"/>
  <c r="G18" i="3"/>
  <c r="G19" i="3"/>
  <c r="G20" i="3"/>
  <c r="G21" i="3"/>
  <c r="G22" i="3"/>
  <c r="G23" i="3"/>
  <c r="G24" i="3"/>
  <c r="G25" i="3"/>
  <c r="G26" i="3"/>
  <c r="G12" i="3"/>
  <c r="C28" i="3"/>
  <c r="C31" i="3" s="1"/>
  <c r="G27" i="3"/>
  <c r="G28" i="3" l="1"/>
  <c r="G30" i="3" s="1"/>
  <c r="D27" i="3"/>
  <c r="D23" i="3"/>
  <c r="D19" i="3"/>
  <c r="D15" i="3"/>
  <c r="D22" i="3"/>
  <c r="D14" i="3"/>
  <c r="D25" i="3"/>
  <c r="D13" i="3"/>
  <c r="D26" i="3"/>
  <c r="D18" i="3"/>
  <c r="D21" i="3"/>
  <c r="D17" i="3"/>
  <c r="D12" i="3"/>
  <c r="D24" i="3"/>
  <c r="D20" i="3"/>
  <c r="D1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David Pugh</author>
  </authors>
  <commentList>
    <comment ref="G10" authorId="0" shapeId="0" xr:uid="{00000000-0006-0000-0000-000001000000}">
      <text>
        <r>
          <rPr>
            <b/>
            <sz val="8"/>
            <color indexed="81"/>
            <rFont val="Tahoma"/>
            <family val="2"/>
          </rPr>
          <t>Select from Supply Positioning assessment</t>
        </r>
        <r>
          <rPr>
            <sz val="8"/>
            <color indexed="81"/>
            <rFont val="Tahoma"/>
            <family val="2"/>
          </rPr>
          <t xml:space="preserve">
</t>
        </r>
      </text>
    </comment>
    <comment ref="R10" authorId="0" shapeId="0" xr:uid="{00000000-0006-0000-0000-000002000000}">
      <text>
        <r>
          <rPr>
            <b/>
            <sz val="8"/>
            <color indexed="81"/>
            <rFont val="Tahoma"/>
            <family val="2"/>
          </rPr>
          <t xml:space="preserve">Select level of difficult
1= Low
9=High </t>
        </r>
        <r>
          <rPr>
            <sz val="8"/>
            <color indexed="81"/>
            <rFont val="Tahoma"/>
            <family val="2"/>
          </rPr>
          <t xml:space="preserve">
</t>
        </r>
      </text>
    </comment>
    <comment ref="F11" authorId="0" shapeId="0" xr:uid="{00000000-0006-0000-0000-000003000000}">
      <text>
        <r>
          <rPr>
            <sz val="8"/>
            <color indexed="81"/>
            <rFont val="Tahoma"/>
            <family val="2"/>
          </rPr>
          <t xml:space="preserve">Cost Avoidance or revenue generation </t>
        </r>
      </text>
    </comment>
  </commentList>
</comments>
</file>

<file path=xl/sharedStrings.xml><?xml version="1.0" encoding="utf-8"?>
<sst xmlns="http://schemas.openxmlformats.org/spreadsheetml/2006/main" count="173" uniqueCount="127">
  <si>
    <t>Addressable Expenditure</t>
  </si>
  <si>
    <t>Marketing</t>
  </si>
  <si>
    <t>Utilities</t>
  </si>
  <si>
    <t>Insurance</t>
  </si>
  <si>
    <t>Advertising</t>
  </si>
  <si>
    <t>Duties and Fees</t>
  </si>
  <si>
    <t>Misc. exp</t>
  </si>
  <si>
    <t>Property</t>
  </si>
  <si>
    <t>Freight</t>
  </si>
  <si>
    <t xml:space="preserve">Sales Revenue </t>
  </si>
  <si>
    <t xml:space="preserve">Total Spend </t>
  </si>
  <si>
    <t>Spend as % of Revenue</t>
  </si>
  <si>
    <t>Degree of Difficulty</t>
  </si>
  <si>
    <t>Travel</t>
  </si>
  <si>
    <t xml:space="preserve">Raw Materials </t>
  </si>
  <si>
    <t>MRO</t>
  </si>
  <si>
    <t>Packaging</t>
  </si>
  <si>
    <t>Consultants</t>
  </si>
  <si>
    <t>Comms</t>
  </si>
  <si>
    <t>Stationery</t>
  </si>
  <si>
    <t>IT</t>
  </si>
  <si>
    <t>$</t>
  </si>
  <si>
    <t>Time to Deliver (mths)</t>
  </si>
  <si>
    <t>Savings ($)</t>
  </si>
  <si>
    <t>Opportunity (%)</t>
  </si>
  <si>
    <t>A$</t>
  </si>
  <si>
    <t>SIN$</t>
  </si>
  <si>
    <t>£</t>
  </si>
  <si>
    <t>¥</t>
  </si>
  <si>
    <t>NZ$</t>
  </si>
  <si>
    <t>$m</t>
  </si>
  <si>
    <t>$k</t>
  </si>
  <si>
    <t>Spend Category (examples)</t>
  </si>
  <si>
    <t xml:space="preserve">Notes </t>
  </si>
  <si>
    <t xml:space="preserve">Savings targets should be realistic and based on Spend Analysis information </t>
  </si>
  <si>
    <t>Scoring for degree of difficulty based on 1-low to 9-high</t>
  </si>
  <si>
    <t>Savings as % of Total Spend</t>
  </si>
  <si>
    <t xml:space="preserve">% of Total Spend </t>
  </si>
  <si>
    <t xml:space="preserve">Annual Spend </t>
  </si>
  <si>
    <t xml:space="preserve">Target/Potential Savings Opportunity </t>
  </si>
  <si>
    <t xml:space="preserve">Supply Positioning </t>
  </si>
  <si>
    <t># of Suppliers used</t>
  </si>
  <si>
    <t>Last Time Reviewed</t>
  </si>
  <si>
    <t>What areas could be reviewed?</t>
  </si>
  <si>
    <t xml:space="preserve">Specific Actions </t>
  </si>
  <si>
    <t xml:space="preserve">Comments </t>
  </si>
  <si>
    <t>Barriers to Change</t>
  </si>
  <si>
    <t>Stakeholders</t>
  </si>
  <si>
    <t xml:space="preserve">Degree of Difficulty Ranking </t>
  </si>
  <si>
    <t xml:space="preserve">Savings Potential </t>
  </si>
  <si>
    <t>Time to deliver (months)</t>
  </si>
  <si>
    <t>%</t>
  </si>
  <si>
    <t xml:space="preserve">Other </t>
  </si>
  <si>
    <t>First</t>
  </si>
  <si>
    <t xml:space="preserve">Second </t>
  </si>
  <si>
    <t xml:space="preserve">Third </t>
  </si>
  <si>
    <t>&lt;Specify&gt;</t>
  </si>
  <si>
    <t>Strategic Security</t>
  </si>
  <si>
    <t xml:space="preserve">Demand Management </t>
  </si>
  <si>
    <t>Improve Supply Chain</t>
  </si>
  <si>
    <t xml:space="preserve">Leverage </t>
  </si>
  <si>
    <t xml:space="preserve">Active Sourcing </t>
  </si>
  <si>
    <t xml:space="preserve">Resourcing </t>
  </si>
  <si>
    <t>Contract Management</t>
  </si>
  <si>
    <t>Strategic Critical</t>
  </si>
  <si>
    <t>Tactical Profit</t>
  </si>
  <si>
    <t>Existing Contract</t>
  </si>
  <si>
    <t xml:space="preserve">The targets may be driven by business requirements or from benchmarking with other organisations </t>
  </si>
  <si>
    <t xml:space="preserve">The Supply Positioning Analysis helps us to identify the most appropriate sourcing strategy. Use Assist search for further information on Supply Positioning </t>
  </si>
  <si>
    <t xml:space="preserve">It is important to check what existing contracts or agreements are in place as these may limit what can be done in the short term </t>
  </si>
  <si>
    <t xml:space="preserve">With certain expenditures we might well be more interested in improving supplier performance as this has a large impact in total cost </t>
  </si>
  <si>
    <t>Change Specification</t>
  </si>
  <si>
    <t xml:space="preserve">1. This template is designed for an initial review of a specific area or category of expenditure </t>
  </si>
  <si>
    <t>2. The next section of the templates helps us to think about what we might be able to change</t>
  </si>
  <si>
    <t xml:space="preserve">3. The final section of the template looks at the degree of difficulty to change and the potential value </t>
  </si>
  <si>
    <t>These could range from the resistance of individuals to demanding technical standards</t>
  </si>
  <si>
    <t xml:space="preserve">Preparing a Gantt chart will help to list the tasks and time required to complete </t>
  </si>
  <si>
    <t xml:space="preserve">Improving value can fall into 3 broad headings </t>
  </si>
  <si>
    <t>1. Cost Savings</t>
  </si>
  <si>
    <t xml:space="preserve">2. Cost Avoidance </t>
  </si>
  <si>
    <t xml:space="preserve">3. Revenue Generation </t>
  </si>
  <si>
    <r>
      <t>●</t>
    </r>
    <r>
      <rPr>
        <sz val="10"/>
        <rFont val="Arial"/>
        <family val="2"/>
      </rPr>
      <t xml:space="preserve"> Leverage - 5-7%</t>
    </r>
  </si>
  <si>
    <r>
      <t>●</t>
    </r>
    <r>
      <rPr>
        <sz val="10"/>
        <rFont val="Arial"/>
        <family val="2"/>
      </rPr>
      <t xml:space="preserve"> Reverse Auctions - 10%</t>
    </r>
  </si>
  <si>
    <t xml:space="preserve">These will be the same as for the Category Analysis Template </t>
  </si>
  <si>
    <t xml:space="preserve">Goods or Service being purchased </t>
  </si>
  <si>
    <t xml:space="preserve">Usually this gives a clue as to what might be achievable </t>
  </si>
  <si>
    <t xml:space="preserve">Frequently this data will come from finance and the categories may be aligned to the company's chart of accounts </t>
  </si>
  <si>
    <t xml:space="preserve">It may not be possible to attack the total spend on a given category as there might be restrictions such as existing contracts or pending changes to the product or service that is required </t>
  </si>
  <si>
    <t>Typically cost savings are:</t>
  </si>
  <si>
    <r>
      <t xml:space="preserve">● </t>
    </r>
    <r>
      <rPr>
        <sz val="10"/>
        <rFont val="Arial"/>
        <family val="2"/>
      </rPr>
      <t xml:space="preserve">Strategic Sourcing - &gt;15% </t>
    </r>
  </si>
  <si>
    <t xml:space="preserve">Who are they and what are their views? </t>
  </si>
  <si>
    <t xml:space="preserve">A simple ranking from 1 - easy to 9 being very difficult </t>
  </si>
  <si>
    <t xml:space="preserve">Are the potential savings worth the effort? Undertaking a risk profile will help </t>
  </si>
  <si>
    <t>For each category of expenditure we have suggested 7 areas that might be worth investigating:</t>
  </si>
  <si>
    <t>1. The Spend Analysis Template summarises all 3rd party spend and helps us to take an an overall view of what savings might be possible</t>
  </si>
  <si>
    <t xml:space="preserve">2. The bubble chart illustrates which areas of expenditure we might want to focus on first </t>
  </si>
  <si>
    <t xml:space="preserve">The size of the bubble indicates the value of the opportunity </t>
  </si>
  <si>
    <t>Copyright PMMS Consulting Group 2005</t>
  </si>
  <si>
    <t>© APT 2003</t>
  </si>
  <si>
    <t>Contract #</t>
  </si>
  <si>
    <t>Project/Contract Title:</t>
  </si>
  <si>
    <t>Program:</t>
  </si>
  <si>
    <t>Last Modified:</t>
  </si>
  <si>
    <t>Opportunity Analysis</t>
  </si>
  <si>
    <t>Tactical Acquisition</t>
  </si>
  <si>
    <t xml:space="preserve">Goods / Services being purchased </t>
  </si>
  <si>
    <t>© PMMS Consulting Group Pty Ltd.
NSW Government entities (including local councils) are permitted to use and adapt this document. All rights are otherwise reserved to PMMS.</t>
  </si>
  <si>
    <t xml:space="preserve">Note: Copy rows 8-15 and insert for additional category items </t>
  </si>
  <si>
    <t>Spend Analysis</t>
  </si>
  <si>
    <t>Savings ($m)</t>
  </si>
  <si>
    <t>Addressable Expenditure ($m)</t>
  </si>
  <si>
    <t xml:space="preserve">Category and amounts shown in above table are examples only and should be changed by users </t>
  </si>
  <si>
    <t>Amounts exclude any taxes (e.g. GST)</t>
  </si>
  <si>
    <t>Addressible spend reflects ability to change - taking into account existing agreements etc.</t>
  </si>
  <si>
    <t>Level of savings will depend on factors such as ability to aggregate spend, supply market competition etc.</t>
  </si>
  <si>
    <r>
      <t xml:space="preserve">© PMMS Consulting Group Pty Ltd.
</t>
    </r>
    <r>
      <rPr>
        <b/>
        <sz val="9"/>
        <rFont val="Arial"/>
        <family val="2"/>
      </rPr>
      <t>NSW Government entities (including local councils) are permitted to use and adapt this document. All rights are otherwise reserved to PMMS.</t>
    </r>
  </si>
  <si>
    <t>Opportunity Analysis - Instructions</t>
  </si>
  <si>
    <t xml:space="preserve">This template has been designed to assist users review a company's total 3rd party expenditure and highlight opportunities for improving value. 
The workbook contains two templates to review expenditure and an Opportunity Analysis Chart which can be used in reports or presentations to show others where improvements can be made. </t>
  </si>
  <si>
    <r>
      <t>Demand Management</t>
    </r>
    <r>
      <rPr>
        <sz val="10"/>
        <rFont val="Arial"/>
        <family val="2"/>
      </rPr>
      <t xml:space="preserve"> - are there ways to reduce the amount you need to buy? eg can you use less material or reduce waste </t>
    </r>
  </si>
  <si>
    <r>
      <t>Change Specification</t>
    </r>
    <r>
      <rPr>
        <sz val="10"/>
        <rFont val="Arial"/>
        <family val="2"/>
      </rPr>
      <t xml:space="preserve"> - Can the specification be refined to reduce complexity or ease of manufacture. Is our specification too onerous or restrictive?</t>
    </r>
  </si>
  <si>
    <r>
      <t>Improve Supply Chain</t>
    </r>
    <r>
      <rPr>
        <sz val="10"/>
        <rFont val="Arial"/>
        <family val="2"/>
      </rPr>
      <t xml:space="preserve"> - Has the supply chain be mapped and are there ways to eliminate stages or reduce holding/transportation costs</t>
    </r>
  </si>
  <si>
    <r>
      <t>Leverage</t>
    </r>
    <r>
      <rPr>
        <sz val="10"/>
        <rFont val="Arial"/>
        <family val="2"/>
      </rPr>
      <t xml:space="preserve"> - Have you aggregated all your spend for a given product or service. Do some parts of the business insist on buying from a different source  and why</t>
    </r>
  </si>
  <si>
    <r>
      <t>Active Sourcing</t>
    </r>
    <r>
      <rPr>
        <sz val="10"/>
        <rFont val="Arial"/>
        <family val="2"/>
      </rPr>
      <t xml:space="preserve"> - getting key stakeholders together to review the 'real business need' and find ways to improve both cost and performance</t>
    </r>
  </si>
  <si>
    <r>
      <t>Resourcing</t>
    </r>
    <r>
      <rPr>
        <sz val="10"/>
        <rFont val="Arial"/>
        <family val="2"/>
      </rPr>
      <t xml:space="preserve"> - can we achieve the same result with fewer resources - what are the risks? </t>
    </r>
  </si>
  <si>
    <r>
      <t>Contract Management</t>
    </r>
    <r>
      <rPr>
        <sz val="10"/>
        <rFont val="Arial"/>
        <family val="2"/>
      </rPr>
      <t xml:space="preserve"> - is often a big weakness - i.e. do all your suppliers perform to your highest expectations?  Are there ways to improve how we manage relationships with key suppliers </t>
    </r>
  </si>
  <si>
    <t xml:space="preserve">  Part B - Spend Analysis</t>
  </si>
  <si>
    <t xml:space="preserve">  Part A - Opportunity Analysis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</si>
</sst>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 #,##0_ ;_ * \-#,##0_ ;_ * &quot;-&quot;??_ ;_ @_ "/>
    <numFmt numFmtId="165" formatCode="_-* #,##0_-;\-* #,##0_-;_-* &quot;-&quot;??_-;_-@_-"/>
    <numFmt numFmtId="166" formatCode="0.0%"/>
    <numFmt numFmtId="167" formatCode="&quot;$&quot;#,##0"/>
  </numFmts>
  <fonts count="22" x14ac:knownFonts="1">
    <font>
      <sz val="10"/>
      <name val="Arial"/>
    </font>
    <font>
      <sz val="10"/>
      <name val="Arial"/>
      <family val="2"/>
    </font>
    <font>
      <sz val="10"/>
      <name val="Arial"/>
      <family val="2"/>
    </font>
    <font>
      <b/>
      <sz val="10"/>
      <name val="Arial"/>
      <family val="2"/>
    </font>
    <font>
      <sz val="10"/>
      <color indexed="9"/>
      <name val="Arial"/>
      <family val="2"/>
    </font>
    <font>
      <b/>
      <i/>
      <sz val="10"/>
      <name val="Arial"/>
      <family val="2"/>
    </font>
    <font>
      <b/>
      <sz val="8"/>
      <color indexed="81"/>
      <name val="Tahoma"/>
      <family val="2"/>
    </font>
    <font>
      <sz val="8"/>
      <color indexed="81"/>
      <name val="Tahoma"/>
      <family val="2"/>
    </font>
    <font>
      <b/>
      <sz val="12"/>
      <name val="Arial"/>
      <family val="2"/>
    </font>
    <font>
      <sz val="8"/>
      <name val="Arial"/>
      <family val="2"/>
    </font>
    <font>
      <b/>
      <i/>
      <u/>
      <sz val="10"/>
      <name val="Arial"/>
      <family val="2"/>
    </font>
    <font>
      <u/>
      <sz val="10"/>
      <name val="Arial"/>
      <family val="2"/>
    </font>
    <font>
      <b/>
      <i/>
      <sz val="8"/>
      <name val="Arial"/>
      <family val="2"/>
    </font>
    <font>
      <sz val="8"/>
      <name val="Arial"/>
      <family val="2"/>
    </font>
    <font>
      <b/>
      <sz val="12"/>
      <color rgb="FF002664"/>
      <name val="Arial"/>
      <family val="2"/>
    </font>
    <font>
      <sz val="28"/>
      <name val="Arial"/>
      <family val="2"/>
    </font>
    <font>
      <b/>
      <sz val="10"/>
      <color theme="3"/>
      <name val="Arial"/>
      <family val="2"/>
    </font>
    <font>
      <b/>
      <sz val="10"/>
      <color theme="0"/>
      <name val="Arial"/>
      <family val="2"/>
    </font>
    <font>
      <b/>
      <sz val="28"/>
      <color theme="3"/>
      <name val="Arial"/>
      <family val="2"/>
    </font>
    <font>
      <b/>
      <sz val="11"/>
      <name val="Arial"/>
      <family val="2"/>
    </font>
    <font>
      <b/>
      <sz val="12"/>
      <color theme="3"/>
      <name val="Arial"/>
      <family val="2"/>
    </font>
    <font>
      <b/>
      <sz val="9"/>
      <name val="Arial"/>
      <family val="2"/>
    </font>
  </fonts>
  <fills count="9">
    <fill>
      <patternFill patternType="none"/>
    </fill>
    <fill>
      <patternFill patternType="gray125"/>
    </fill>
    <fill>
      <patternFill patternType="solid">
        <fgColor indexed="9"/>
        <bgColor indexed="64"/>
      </patternFill>
    </fill>
    <fill>
      <patternFill patternType="solid">
        <fgColor indexed="11"/>
        <bgColor indexed="64"/>
      </patternFill>
    </fill>
    <fill>
      <patternFill patternType="solid">
        <fgColor rgb="FF002664"/>
        <bgColor indexed="64"/>
      </patternFill>
    </fill>
    <fill>
      <patternFill patternType="solid">
        <fgColor theme="0"/>
        <bgColor indexed="64"/>
      </patternFill>
    </fill>
    <fill>
      <patternFill patternType="solid">
        <fgColor theme="0" tint="-4.9989318521683403E-2"/>
        <bgColor indexed="64"/>
      </patternFill>
    </fill>
    <fill>
      <patternFill patternType="solid">
        <fgColor theme="3"/>
        <bgColor indexed="64"/>
      </patternFill>
    </fill>
    <fill>
      <patternFill patternType="solid">
        <fgColor rgb="FFF2F2F2"/>
        <bgColor indexed="64"/>
      </patternFill>
    </fill>
  </fills>
  <borders count="6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medium">
        <color indexed="64"/>
      </top>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thin">
        <color theme="3"/>
      </left>
      <right style="thin">
        <color theme="3"/>
      </right>
      <top style="thin">
        <color theme="3"/>
      </top>
      <bottom style="thin">
        <color theme="3"/>
      </bottom>
      <diagonal/>
    </border>
    <border>
      <left style="thin">
        <color theme="3"/>
      </left>
      <right style="thin">
        <color indexed="64"/>
      </right>
      <top style="thin">
        <color theme="3"/>
      </top>
      <bottom/>
      <diagonal/>
    </border>
    <border>
      <left style="thin">
        <color indexed="64"/>
      </left>
      <right style="thin">
        <color indexed="64"/>
      </right>
      <top style="thin">
        <color theme="3"/>
      </top>
      <bottom style="thin">
        <color indexed="64"/>
      </bottom>
      <diagonal/>
    </border>
    <border>
      <left style="thin">
        <color indexed="64"/>
      </left>
      <right/>
      <top style="thin">
        <color theme="3"/>
      </top>
      <bottom style="thin">
        <color indexed="64"/>
      </bottom>
      <diagonal/>
    </border>
    <border>
      <left/>
      <right/>
      <top style="thin">
        <color theme="3"/>
      </top>
      <bottom style="thin">
        <color indexed="64"/>
      </bottom>
      <diagonal/>
    </border>
    <border>
      <left/>
      <right style="thin">
        <color indexed="64"/>
      </right>
      <top style="thin">
        <color theme="3"/>
      </top>
      <bottom style="thin">
        <color indexed="64"/>
      </bottom>
      <diagonal/>
    </border>
    <border>
      <left style="thin">
        <color indexed="64"/>
      </left>
      <right style="thin">
        <color indexed="64"/>
      </right>
      <top style="thin">
        <color theme="3"/>
      </top>
      <bottom/>
      <diagonal/>
    </border>
    <border>
      <left/>
      <right style="thin">
        <color indexed="64"/>
      </right>
      <top style="thin">
        <color theme="3"/>
      </top>
      <bottom/>
      <diagonal/>
    </border>
    <border>
      <left style="thin">
        <color indexed="64"/>
      </left>
      <right style="thin">
        <color theme="3"/>
      </right>
      <top style="thin">
        <color theme="3"/>
      </top>
      <bottom/>
      <diagonal/>
    </border>
    <border>
      <left style="thin">
        <color indexed="64"/>
      </left>
      <right style="thin">
        <color theme="3"/>
      </right>
      <top style="thin">
        <color indexed="64"/>
      </top>
      <bottom style="thin">
        <color indexed="64"/>
      </bottom>
      <diagonal/>
    </border>
    <border>
      <left style="thin">
        <color theme="3"/>
      </left>
      <right style="thin">
        <color indexed="64"/>
      </right>
      <top/>
      <bottom/>
      <diagonal/>
    </border>
    <border>
      <left/>
      <right/>
      <top/>
      <bottom style="thin">
        <color theme="3"/>
      </bottom>
      <diagonal/>
    </border>
    <border>
      <left style="thin">
        <color indexed="64"/>
      </left>
      <right/>
      <top style="thin">
        <color theme="3"/>
      </top>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style="thin">
        <color indexed="64"/>
      </left>
      <right style="thin">
        <color theme="3"/>
      </right>
      <top/>
      <bottom/>
      <diagonal/>
    </border>
    <border>
      <left/>
      <right/>
      <top style="thin">
        <color theme="3"/>
      </top>
      <bottom/>
      <diagonal/>
    </border>
    <border>
      <left style="thin">
        <color indexed="64"/>
      </left>
      <right style="thin">
        <color theme="3"/>
      </right>
      <top style="thin">
        <color theme="3"/>
      </top>
      <bottom style="thin">
        <color indexed="64"/>
      </bottom>
      <diagonal/>
    </border>
    <border>
      <left style="thin">
        <color theme="3"/>
      </left>
      <right style="thin">
        <color indexed="64"/>
      </right>
      <top/>
      <bottom style="thin">
        <color theme="3"/>
      </bottom>
      <diagonal/>
    </border>
    <border>
      <left style="thin">
        <color indexed="64"/>
      </left>
      <right/>
      <top/>
      <bottom style="thin">
        <color theme="3"/>
      </bottom>
      <diagonal/>
    </border>
    <border>
      <left/>
      <right style="thin">
        <color indexed="64"/>
      </right>
      <top/>
      <bottom style="thin">
        <color theme="3"/>
      </bottom>
      <diagonal/>
    </border>
    <border>
      <left style="thin">
        <color indexed="64"/>
      </left>
      <right style="thin">
        <color indexed="64"/>
      </right>
      <top style="thin">
        <color indexed="64"/>
      </top>
      <bottom style="thin">
        <color theme="3"/>
      </bottom>
      <diagonal/>
    </border>
    <border>
      <left style="thin">
        <color indexed="64"/>
      </left>
      <right style="thin">
        <color theme="3"/>
      </right>
      <top style="thin">
        <color indexed="64"/>
      </top>
      <bottom style="thin">
        <color theme="3"/>
      </bottom>
      <diagonal/>
    </border>
    <border>
      <left style="thin">
        <color theme="3"/>
      </left>
      <right style="thin">
        <color indexed="64"/>
      </right>
      <top style="thin">
        <color theme="3"/>
      </top>
      <bottom style="thin">
        <color theme="3"/>
      </bottom>
      <diagonal/>
    </border>
    <border>
      <left style="thin">
        <color indexed="64"/>
      </left>
      <right style="thin">
        <color indexed="64"/>
      </right>
      <top style="thin">
        <color theme="3"/>
      </top>
      <bottom style="thin">
        <color theme="3"/>
      </bottom>
      <diagonal/>
    </border>
    <border>
      <left/>
      <right style="thin">
        <color indexed="64"/>
      </right>
      <top style="thin">
        <color theme="3"/>
      </top>
      <bottom style="thin">
        <color theme="3"/>
      </bottom>
      <diagonal/>
    </border>
    <border>
      <left style="thin">
        <color indexed="64"/>
      </left>
      <right/>
      <top style="thin">
        <color theme="3"/>
      </top>
      <bottom style="thin">
        <color theme="3"/>
      </bottom>
      <diagonal/>
    </border>
    <border>
      <left style="thin">
        <color indexed="64"/>
      </left>
      <right style="thin">
        <color theme="3"/>
      </right>
      <top style="thin">
        <color theme="3"/>
      </top>
      <bottom style="thin">
        <color theme="3"/>
      </bottom>
      <diagonal/>
    </border>
    <border>
      <left style="thin">
        <color theme="3"/>
      </left>
      <right/>
      <top style="thin">
        <color theme="3"/>
      </top>
      <bottom/>
      <diagonal/>
    </border>
    <border>
      <left/>
      <right style="thin">
        <color theme="3"/>
      </right>
      <top style="thin">
        <color theme="3"/>
      </top>
      <bottom/>
      <diagonal/>
    </border>
  </borders>
  <cellStyleXfs count="4">
    <xf numFmtId="0" fontId="0" fillId="0" borderId="0"/>
    <xf numFmtId="43" fontId="1" fillId="0" borderId="0" applyFont="0" applyFill="0" applyBorder="0" applyAlignment="0" applyProtection="0"/>
    <xf numFmtId="0" fontId="1" fillId="0" borderId="0"/>
    <xf numFmtId="9" fontId="1" fillId="0" borderId="0" applyFont="0" applyFill="0" applyBorder="0" applyAlignment="0" applyProtection="0"/>
  </cellStyleXfs>
  <cellXfs count="240">
    <xf numFmtId="0" fontId="0" fillId="0" borderId="0" xfId="0"/>
    <xf numFmtId="0" fontId="2" fillId="0" borderId="0" xfId="0" applyFont="1" applyFill="1" applyBorder="1" applyAlignment="1">
      <alignment horizontal="left"/>
    </xf>
    <xf numFmtId="0" fontId="2" fillId="0" borderId="0" xfId="0" applyFont="1" applyFill="1" applyBorder="1"/>
    <xf numFmtId="0" fontId="3" fillId="0" borderId="0" xfId="0" applyFont="1" applyFill="1" applyBorder="1" applyAlignment="1">
      <alignment horizontal="left"/>
    </xf>
    <xf numFmtId="0" fontId="3" fillId="0" borderId="0" xfId="0" applyFont="1" applyFill="1" applyBorder="1"/>
    <xf numFmtId="164" fontId="2" fillId="0" borderId="0" xfId="1" applyNumberFormat="1" applyFont="1" applyFill="1" applyBorder="1"/>
    <xf numFmtId="0" fontId="2" fillId="0" borderId="0" xfId="0" applyFont="1" applyFill="1" applyBorder="1" applyAlignment="1">
      <alignment horizontal="center"/>
    </xf>
    <xf numFmtId="164" fontId="4" fillId="2" borderId="0" xfId="1" applyNumberFormat="1" applyFont="1" applyFill="1" applyBorder="1"/>
    <xf numFmtId="0" fontId="3" fillId="0" borderId="0" xfId="0" applyFont="1" applyAlignment="1">
      <alignment horizontal="left" vertical="top"/>
    </xf>
    <xf numFmtId="0" fontId="2" fillId="0" borderId="0" xfId="0" applyFont="1" applyAlignment="1">
      <alignment horizontal="left" vertical="top"/>
    </xf>
    <xf numFmtId="0" fontId="2" fillId="2" borderId="2" xfId="0" applyFont="1" applyFill="1" applyBorder="1" applyAlignment="1" applyProtection="1">
      <alignment vertical="center" wrapText="1"/>
      <protection locked="0"/>
    </xf>
    <xf numFmtId="0" fontId="2" fillId="2" borderId="2"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0" fillId="0" borderId="0" xfId="0" applyProtection="1"/>
    <xf numFmtId="164" fontId="2" fillId="0" borderId="0" xfId="1" applyNumberFormat="1" applyFont="1" applyFill="1" applyBorder="1" applyProtection="1"/>
    <xf numFmtId="0" fontId="2" fillId="0" borderId="0" xfId="0" applyFont="1" applyFill="1" applyBorder="1" applyProtection="1"/>
    <xf numFmtId="0" fontId="0" fillId="0" borderId="0" xfId="0" applyFill="1" applyProtection="1"/>
    <xf numFmtId="0" fontId="2" fillId="2" borderId="2" xfId="0" applyFont="1" applyFill="1" applyBorder="1" applyAlignment="1" applyProtection="1">
      <alignment horizontal="center" vertical="center" wrapText="1"/>
    </xf>
    <xf numFmtId="0" fontId="2" fillId="0" borderId="14" xfId="2" applyFont="1" applyFill="1" applyBorder="1" applyProtection="1">
      <protection locked="0"/>
    </xf>
    <xf numFmtId="164" fontId="2" fillId="0" borderId="13" xfId="1" applyNumberFormat="1" applyFont="1" applyFill="1" applyBorder="1" applyProtection="1">
      <protection locked="0"/>
    </xf>
    <xf numFmtId="0" fontId="2" fillId="0" borderId="14" xfId="0" applyFont="1" applyFill="1" applyBorder="1" applyProtection="1">
      <protection locked="0"/>
    </xf>
    <xf numFmtId="0" fontId="2" fillId="0" borderId="13" xfId="0" applyFont="1" applyFill="1" applyBorder="1" applyAlignment="1" applyProtection="1">
      <alignment horizontal="center"/>
      <protection locked="0"/>
    </xf>
    <xf numFmtId="0" fontId="2" fillId="0" borderId="15" xfId="0" applyFont="1" applyFill="1" applyBorder="1" applyAlignment="1" applyProtection="1">
      <alignment horizontal="center"/>
      <protection locked="0"/>
    </xf>
    <xf numFmtId="0" fontId="0" fillId="0" borderId="0" xfId="0" applyBorder="1" applyProtection="1"/>
    <xf numFmtId="0" fontId="10" fillId="0" borderId="0" xfId="0" applyFont="1" applyFill="1" applyBorder="1" applyProtection="1"/>
    <xf numFmtId="0" fontId="0" fillId="0" borderId="0" xfId="0" applyBorder="1" applyAlignment="1" applyProtection="1">
      <alignment vertical="top" wrapText="1"/>
    </xf>
    <xf numFmtId="0" fontId="0" fillId="0" borderId="0" xfId="0" applyAlignment="1" applyProtection="1">
      <alignment vertical="top" wrapText="1"/>
    </xf>
    <xf numFmtId="0" fontId="10" fillId="0" borderId="0" xfId="0" applyFont="1" applyFill="1" applyBorder="1" applyAlignment="1" applyProtection="1">
      <alignment horizontal="left" vertical="top" wrapText="1"/>
    </xf>
    <xf numFmtId="0" fontId="10" fillId="0" borderId="0" xfId="0" applyFont="1" applyFill="1" applyBorder="1" applyAlignment="1" applyProtection="1">
      <alignment vertical="top" wrapText="1"/>
    </xf>
    <xf numFmtId="0" fontId="0" fillId="0" borderId="0" xfId="0" applyFill="1" applyBorder="1" applyAlignment="1" applyProtection="1">
      <alignment vertical="top" wrapText="1"/>
    </xf>
    <xf numFmtId="0" fontId="0" fillId="0" borderId="0" xfId="0" applyFill="1" applyBorder="1" applyProtection="1"/>
    <xf numFmtId="0" fontId="0" fillId="0" borderId="0" xfId="0" applyBorder="1" applyAlignment="1" applyProtection="1">
      <alignment horizontal="center"/>
    </xf>
    <xf numFmtId="0" fontId="2" fillId="2" borderId="23" xfId="0" applyFont="1" applyFill="1" applyBorder="1" applyAlignment="1" applyProtection="1">
      <alignment horizontal="center" vertical="center" wrapText="1"/>
    </xf>
    <xf numFmtId="0" fontId="11" fillId="0" borderId="0" xfId="0" applyFont="1" applyFill="1" applyBorder="1" applyProtection="1"/>
    <xf numFmtId="0" fontId="10" fillId="0" borderId="0" xfId="0" applyFont="1" applyBorder="1" applyProtection="1"/>
    <xf numFmtId="0" fontId="0" fillId="0" borderId="0" xfId="0" applyBorder="1" applyAlignment="1" applyProtection="1">
      <alignment horizontal="left"/>
    </xf>
    <xf numFmtId="0" fontId="2" fillId="0" borderId="0" xfId="0" applyFont="1" applyBorder="1" applyAlignment="1" applyProtection="1">
      <alignment horizontal="left"/>
    </xf>
    <xf numFmtId="0" fontId="12" fillId="0" borderId="0" xfId="0" applyFont="1" applyFill="1" applyBorder="1" applyProtection="1"/>
    <xf numFmtId="0" fontId="13" fillId="0" borderId="0" xfId="0" applyFont="1" applyFill="1" applyBorder="1" applyProtection="1"/>
    <xf numFmtId="164" fontId="0" fillId="0" borderId="0" xfId="1" applyNumberFormat="1" applyFont="1" applyFill="1" applyBorder="1" applyProtection="1"/>
    <xf numFmtId="0" fontId="4" fillId="2" borderId="0" xfId="0" applyFont="1" applyFill="1" applyProtection="1"/>
    <xf numFmtId="0" fontId="0" fillId="0" borderId="10" xfId="0" applyBorder="1" applyProtection="1"/>
    <xf numFmtId="0" fontId="3" fillId="0" borderId="0" xfId="0" applyFont="1" applyProtection="1"/>
    <xf numFmtId="166" fontId="2" fillId="0" borderId="13" xfId="0" applyNumberFormat="1" applyFont="1" applyFill="1" applyBorder="1" applyAlignment="1" applyProtection="1">
      <alignment horizontal="center"/>
      <protection locked="0"/>
    </xf>
    <xf numFmtId="166" fontId="2" fillId="0" borderId="13" xfId="3" applyNumberFormat="1" applyFont="1" applyFill="1" applyBorder="1" applyAlignment="1" applyProtection="1">
      <alignment horizontal="center"/>
      <protection locked="0"/>
    </xf>
    <xf numFmtId="0" fontId="0" fillId="2" borderId="0" xfId="0" applyFill="1" applyProtection="1"/>
    <xf numFmtId="0" fontId="2" fillId="4" borderId="0" xfId="0" applyFont="1" applyFill="1" applyProtection="1"/>
    <xf numFmtId="0" fontId="3" fillId="5" borderId="0" xfId="0" applyFont="1" applyFill="1" applyBorder="1" applyAlignment="1" applyProtection="1">
      <alignment horizontal="left"/>
    </xf>
    <xf numFmtId="0" fontId="2" fillId="2" borderId="0" xfId="0" applyFont="1" applyFill="1" applyProtection="1"/>
    <xf numFmtId="0" fontId="3" fillId="5" borderId="0" xfId="0" applyFont="1" applyFill="1" applyBorder="1" applyAlignment="1" applyProtection="1">
      <alignment horizontal="left" vertical="top"/>
    </xf>
    <xf numFmtId="0" fontId="3" fillId="5" borderId="0" xfId="0" applyFont="1" applyFill="1" applyBorder="1" applyAlignment="1" applyProtection="1">
      <alignment vertical="center"/>
    </xf>
    <xf numFmtId="0" fontId="15" fillId="2" borderId="10" xfId="0" applyFont="1" applyFill="1" applyBorder="1" applyProtection="1"/>
    <xf numFmtId="0" fontId="15" fillId="0" borderId="10" xfId="0" applyFont="1" applyBorder="1" applyProtection="1"/>
    <xf numFmtId="0" fontId="15" fillId="2" borderId="10" xfId="0" applyFont="1" applyFill="1" applyBorder="1" applyAlignment="1" applyProtection="1">
      <alignment horizontal="center"/>
    </xf>
    <xf numFmtId="0" fontId="0" fillId="0" borderId="5" xfId="0" applyBorder="1" applyProtection="1"/>
    <xf numFmtId="167" fontId="16" fillId="6" borderId="31" xfId="0" applyNumberFormat="1" applyFont="1" applyFill="1" applyBorder="1" applyAlignment="1" applyProtection="1">
      <alignment horizontal="center" vertical="center" wrapText="1"/>
    </xf>
    <xf numFmtId="0" fontId="2" fillId="2" borderId="0" xfId="0" applyFont="1" applyFill="1" applyBorder="1" applyAlignment="1" applyProtection="1">
      <alignment horizontal="center"/>
      <protection locked="0"/>
    </xf>
    <xf numFmtId="0" fontId="2" fillId="2" borderId="38" xfId="0" applyFont="1" applyFill="1" applyBorder="1" applyAlignment="1" applyProtection="1">
      <alignment horizontal="center" vertical="center" wrapText="1"/>
      <protection locked="0"/>
    </xf>
    <xf numFmtId="0" fontId="16" fillId="6" borderId="8" xfId="0" applyFont="1" applyFill="1" applyBorder="1" applyAlignment="1" applyProtection="1">
      <alignment horizontal="center" vertical="center" wrapText="1"/>
    </xf>
    <xf numFmtId="167" fontId="16" fillId="6" borderId="13" xfId="0" applyNumberFormat="1" applyFont="1" applyFill="1" applyBorder="1" applyAlignment="1" applyProtection="1">
      <alignment horizontal="center" vertical="center" wrapText="1"/>
    </xf>
    <xf numFmtId="0" fontId="16" fillId="6" borderId="13" xfId="0" applyFont="1" applyFill="1" applyBorder="1" applyAlignment="1" applyProtection="1">
      <alignment horizontal="center" vertical="center" wrapText="1"/>
    </xf>
    <xf numFmtId="0" fontId="3" fillId="3" borderId="31" xfId="0" applyFont="1" applyFill="1" applyBorder="1" applyAlignment="1" applyProtection="1">
      <alignment horizontal="center" vertical="center" wrapText="1"/>
      <protection locked="0"/>
    </xf>
    <xf numFmtId="0" fontId="2" fillId="2" borderId="31" xfId="0" applyFont="1" applyFill="1" applyBorder="1" applyAlignment="1" applyProtection="1">
      <alignment vertical="center" wrapText="1"/>
      <protection locked="0"/>
    </xf>
    <xf numFmtId="0" fontId="2" fillId="2" borderId="31" xfId="0" applyFont="1" applyFill="1" applyBorder="1" applyAlignment="1" applyProtection="1">
      <alignment horizontal="center" vertical="center" wrapText="1"/>
      <protection locked="0"/>
    </xf>
    <xf numFmtId="0" fontId="2" fillId="2" borderId="46" xfId="0" applyFont="1" applyFill="1" applyBorder="1" applyAlignment="1" applyProtection="1">
      <alignment horizontal="center"/>
      <protection locked="0"/>
    </xf>
    <xf numFmtId="0" fontId="2" fillId="0" borderId="35" xfId="0" applyFont="1" applyFill="1" applyBorder="1" applyAlignment="1" applyProtection="1">
      <alignment horizontal="center" vertical="center" wrapText="1"/>
      <protection locked="0"/>
    </xf>
    <xf numFmtId="0" fontId="3" fillId="2" borderId="31" xfId="0" applyFont="1" applyFill="1" applyBorder="1" applyAlignment="1" applyProtection="1">
      <alignment horizontal="center" vertical="center" wrapText="1"/>
      <protection locked="0"/>
    </xf>
    <xf numFmtId="0" fontId="2" fillId="2" borderId="47" xfId="0" applyFont="1" applyFill="1" applyBorder="1" applyAlignment="1" applyProtection="1">
      <alignment horizontal="center" vertical="center" wrapText="1"/>
      <protection locked="0"/>
    </xf>
    <xf numFmtId="0" fontId="2" fillId="2" borderId="51" xfId="0" applyFont="1" applyFill="1" applyBorder="1" applyAlignment="1" applyProtection="1">
      <alignment vertical="center" wrapText="1"/>
      <protection locked="0"/>
    </xf>
    <xf numFmtId="0" fontId="2" fillId="2" borderId="51" xfId="0" applyFont="1" applyFill="1" applyBorder="1" applyAlignment="1" applyProtection="1">
      <alignment horizontal="center" vertical="center" wrapText="1"/>
      <protection locked="0"/>
    </xf>
    <xf numFmtId="0" fontId="2" fillId="0" borderId="51" xfId="0" applyFont="1" applyFill="1" applyBorder="1" applyAlignment="1" applyProtection="1">
      <alignment horizontal="center" vertical="center" wrapText="1"/>
      <protection locked="0"/>
    </xf>
    <xf numFmtId="0" fontId="3" fillId="2" borderId="51" xfId="0" applyFont="1" applyFill="1" applyBorder="1" applyAlignment="1" applyProtection="1">
      <alignment horizontal="center" vertical="center" wrapText="1"/>
      <protection locked="0"/>
    </xf>
    <xf numFmtId="0" fontId="2" fillId="2" borderId="52" xfId="0" applyFont="1" applyFill="1" applyBorder="1" applyAlignment="1" applyProtection="1">
      <alignment horizontal="center" vertical="center" wrapText="1"/>
      <protection locked="0"/>
    </xf>
    <xf numFmtId="167" fontId="5" fillId="0" borderId="31" xfId="0" applyNumberFormat="1" applyFont="1" applyFill="1" applyBorder="1" applyAlignment="1" applyProtection="1">
      <alignment horizontal="center" vertical="center" wrapText="1"/>
      <protection locked="0"/>
    </xf>
    <xf numFmtId="0" fontId="5" fillId="0" borderId="31" xfId="0" applyFont="1" applyFill="1" applyBorder="1" applyAlignment="1" applyProtection="1">
      <alignment horizontal="center" vertical="center" wrapText="1"/>
      <protection locked="0"/>
    </xf>
    <xf numFmtId="0" fontId="18" fillId="2" borderId="10" xfId="0" applyFont="1" applyFill="1" applyBorder="1" applyProtection="1"/>
    <xf numFmtId="0" fontId="3" fillId="6" borderId="53" xfId="0" applyFont="1" applyFill="1" applyBorder="1" applyProtection="1">
      <protection locked="0"/>
    </xf>
    <xf numFmtId="167" fontId="0" fillId="6" borderId="54" xfId="0" applyNumberFormat="1" applyFill="1" applyBorder="1" applyProtection="1">
      <protection locked="0"/>
    </xf>
    <xf numFmtId="0" fontId="0" fillId="6" borderId="54" xfId="0" applyFill="1" applyBorder="1" applyProtection="1">
      <protection locked="0"/>
    </xf>
    <xf numFmtId="0" fontId="0" fillId="6" borderId="54" xfId="0" applyFill="1" applyBorder="1" applyAlignment="1" applyProtection="1">
      <alignment horizontal="center"/>
      <protection locked="0"/>
    </xf>
    <xf numFmtId="0" fontId="2" fillId="6" borderId="55" xfId="0" applyFont="1" applyFill="1" applyBorder="1" applyAlignment="1" applyProtection="1">
      <alignment horizontal="center"/>
      <protection locked="0"/>
    </xf>
    <xf numFmtId="0" fontId="3" fillId="6" borderId="54" xfId="0" applyFont="1" applyFill="1" applyBorder="1" applyAlignment="1" applyProtection="1">
      <alignment horizontal="center" vertical="center" wrapText="1"/>
      <protection locked="0"/>
    </xf>
    <xf numFmtId="0" fontId="18" fillId="2" borderId="40" xfId="0" applyFont="1" applyFill="1" applyBorder="1" applyProtection="1"/>
    <xf numFmtId="0" fontId="15" fillId="0" borderId="40" xfId="0" applyFont="1" applyBorder="1" applyProtection="1"/>
    <xf numFmtId="0" fontId="15" fillId="2" borderId="40" xfId="0" applyFont="1" applyFill="1" applyBorder="1" applyProtection="1"/>
    <xf numFmtId="0" fontId="0" fillId="2" borderId="40" xfId="0" applyFill="1" applyBorder="1" applyProtection="1"/>
    <xf numFmtId="9" fontId="2" fillId="6" borderId="13" xfId="3" applyFont="1" applyFill="1" applyBorder="1" applyAlignment="1">
      <alignment horizontal="center"/>
    </xf>
    <xf numFmtId="0" fontId="3" fillId="6" borderId="3" xfId="0" applyFont="1" applyFill="1" applyBorder="1"/>
    <xf numFmtId="165" fontId="2" fillId="6" borderId="13" xfId="0" applyNumberFormat="1" applyFont="1" applyFill="1" applyBorder="1" applyAlignment="1">
      <alignment horizontal="center"/>
    </xf>
    <xf numFmtId="0" fontId="3" fillId="6" borderId="19" xfId="0" applyFont="1" applyFill="1" applyBorder="1" applyAlignment="1">
      <alignment horizontal="left"/>
    </xf>
    <xf numFmtId="164" fontId="3" fillId="6" borderId="3" xfId="1" applyNumberFormat="1" applyFont="1" applyFill="1" applyBorder="1"/>
    <xf numFmtId="165" fontId="3" fillId="6" borderId="3" xfId="0" applyNumberFormat="1" applyFont="1" applyFill="1" applyBorder="1"/>
    <xf numFmtId="9" fontId="3" fillId="6" borderId="3" xfId="3" applyFont="1" applyFill="1" applyBorder="1"/>
    <xf numFmtId="0" fontId="3" fillId="6" borderId="20" xfId="0" applyFont="1" applyFill="1" applyBorder="1"/>
    <xf numFmtId="0" fontId="3" fillId="6" borderId="14" xfId="0" applyFont="1" applyFill="1" applyBorder="1" applyAlignment="1">
      <alignment horizontal="left"/>
    </xf>
    <xf numFmtId="164" fontId="3" fillId="6" borderId="0" xfId="1" applyNumberFormat="1" applyFont="1" applyFill="1" applyBorder="1"/>
    <xf numFmtId="9" fontId="3" fillId="6" borderId="0" xfId="3" applyFont="1" applyFill="1" applyBorder="1"/>
    <xf numFmtId="0" fontId="3" fillId="6" borderId="0" xfId="0" applyFont="1" applyFill="1" applyBorder="1"/>
    <xf numFmtId="0" fontId="3" fillId="6" borderId="15" xfId="0" applyFont="1" applyFill="1" applyBorder="1"/>
    <xf numFmtId="0" fontId="3" fillId="6" borderId="0" xfId="0" applyFont="1" applyFill="1" applyBorder="1" applyAlignment="1">
      <alignment horizontal="left"/>
    </xf>
    <xf numFmtId="10" fontId="3" fillId="6" borderId="0" xfId="3" applyNumberFormat="1" applyFont="1" applyFill="1" applyBorder="1"/>
    <xf numFmtId="0" fontId="3" fillId="6" borderId="16" xfId="0" applyFont="1" applyFill="1" applyBorder="1" applyAlignment="1">
      <alignment horizontal="left"/>
    </xf>
    <xf numFmtId="9" fontId="3" fillId="6" borderId="17" xfId="3" applyFont="1" applyFill="1" applyBorder="1"/>
    <xf numFmtId="164" fontId="3" fillId="6" borderId="17" xfId="1" applyNumberFormat="1" applyFont="1" applyFill="1" applyBorder="1"/>
    <xf numFmtId="0" fontId="3" fillId="6" borderId="17" xfId="0" applyFont="1" applyFill="1" applyBorder="1"/>
    <xf numFmtId="0" fontId="3" fillId="6" borderId="18" xfId="0" applyFont="1" applyFill="1" applyBorder="1"/>
    <xf numFmtId="164" fontId="3" fillId="5" borderId="2" xfId="1" applyNumberFormat="1" applyFont="1" applyFill="1" applyBorder="1" applyProtection="1">
      <protection locked="0"/>
    </xf>
    <xf numFmtId="0" fontId="2" fillId="6" borderId="54" xfId="0" applyFont="1" applyFill="1" applyBorder="1" applyAlignment="1" applyProtection="1">
      <alignment horizontal="center"/>
      <protection locked="0"/>
    </xf>
    <xf numFmtId="0" fontId="2" fillId="6" borderId="56" xfId="0" applyFont="1" applyFill="1" applyBorder="1" applyAlignment="1" applyProtection="1">
      <alignment horizontal="center"/>
      <protection locked="0"/>
    </xf>
    <xf numFmtId="0" fontId="2" fillId="6" borderId="57" xfId="0" applyFont="1" applyFill="1" applyBorder="1" applyAlignment="1" applyProtection="1">
      <alignment horizontal="center"/>
      <protection locked="0"/>
    </xf>
    <xf numFmtId="167" fontId="2" fillId="2" borderId="35" xfId="0" applyNumberFormat="1" applyFont="1" applyFill="1" applyBorder="1" applyAlignment="1" applyProtection="1">
      <alignment vertical="top" wrapText="1"/>
      <protection locked="0"/>
    </xf>
    <xf numFmtId="9" fontId="2" fillId="2" borderId="35" xfId="3" applyFont="1" applyFill="1" applyBorder="1" applyAlignment="1" applyProtection="1">
      <alignment horizontal="center" vertical="top" wrapText="1"/>
      <protection locked="0"/>
    </xf>
    <xf numFmtId="0" fontId="2" fillId="2" borderId="35" xfId="0" applyFont="1" applyFill="1" applyBorder="1" applyAlignment="1" applyProtection="1">
      <alignment horizontal="center" vertical="center" wrapText="1"/>
      <protection locked="0"/>
    </xf>
    <xf numFmtId="167" fontId="2" fillId="2" borderId="1" xfId="0" applyNumberFormat="1" applyFont="1" applyFill="1" applyBorder="1" applyAlignment="1" applyProtection="1">
      <alignment vertical="top" wrapText="1"/>
      <protection locked="0"/>
    </xf>
    <xf numFmtId="9" fontId="2" fillId="2" borderId="1" xfId="3" applyFont="1" applyFill="1" applyBorder="1" applyAlignment="1" applyProtection="1">
      <alignment horizontal="center" vertical="top" wrapText="1"/>
      <protection locked="0"/>
    </xf>
    <xf numFmtId="0" fontId="2" fillId="2" borderId="1" xfId="0" applyFont="1" applyFill="1" applyBorder="1" applyAlignment="1" applyProtection="1">
      <alignment horizontal="center" vertical="center" wrapText="1"/>
      <protection locked="0"/>
    </xf>
    <xf numFmtId="0" fontId="18" fillId="0" borderId="0" xfId="0" applyFont="1" applyBorder="1" applyAlignment="1"/>
    <xf numFmtId="0" fontId="0" fillId="0" borderId="4" xfId="0" applyBorder="1"/>
    <xf numFmtId="0" fontId="0" fillId="0" borderId="5" xfId="0" applyBorder="1"/>
    <xf numFmtId="0" fontId="0" fillId="0" borderId="6" xfId="0" applyBorder="1"/>
    <xf numFmtId="0" fontId="2" fillId="0" borderId="0" xfId="0" applyFont="1" applyBorder="1" applyProtection="1"/>
    <xf numFmtId="0" fontId="0" fillId="0" borderId="7" xfId="0" applyBorder="1"/>
    <xf numFmtId="0" fontId="0" fillId="0" borderId="49" xfId="0" applyBorder="1"/>
    <xf numFmtId="0" fontId="0" fillId="8" borderId="46" xfId="0" applyFill="1" applyBorder="1" applyProtection="1"/>
    <xf numFmtId="0" fontId="0" fillId="8" borderId="59" xfId="0" applyFill="1" applyBorder="1" applyProtection="1"/>
    <xf numFmtId="0" fontId="0" fillId="0" borderId="4" xfId="0" applyBorder="1" applyProtection="1"/>
    <xf numFmtId="0" fontId="5" fillId="0" borderId="5" xfId="0" applyFont="1" applyBorder="1" applyProtection="1"/>
    <xf numFmtId="0" fontId="0" fillId="0" borderId="6" xfId="0" applyBorder="1" applyProtection="1"/>
    <xf numFmtId="0" fontId="0" fillId="0" borderId="7" xfId="0" applyBorder="1" applyProtection="1"/>
    <xf numFmtId="0" fontId="0" fillId="0" borderId="8" xfId="0" applyBorder="1" applyProtection="1"/>
    <xf numFmtId="0" fontId="0" fillId="0" borderId="8" xfId="0" applyBorder="1" applyAlignment="1" applyProtection="1">
      <alignment vertical="top" wrapText="1"/>
    </xf>
    <xf numFmtId="0" fontId="0" fillId="0" borderId="9" xfId="0" applyBorder="1" applyProtection="1"/>
    <xf numFmtId="0" fontId="0" fillId="0" borderId="10" xfId="0" applyBorder="1" applyAlignment="1" applyProtection="1">
      <alignment vertical="top" wrapText="1"/>
    </xf>
    <xf numFmtId="0" fontId="0" fillId="0" borderId="11" xfId="0" applyBorder="1" applyProtection="1"/>
    <xf numFmtId="0" fontId="0" fillId="0" borderId="5" xfId="0" applyBorder="1" applyAlignment="1" applyProtection="1">
      <alignment horizontal="left" vertical="top" wrapText="1"/>
    </xf>
    <xf numFmtId="0" fontId="0" fillId="0" borderId="5" xfId="0" applyBorder="1" applyAlignment="1" applyProtection="1">
      <alignment vertical="top" wrapText="1"/>
    </xf>
    <xf numFmtId="0" fontId="0" fillId="0" borderId="7" xfId="0" applyFill="1" applyBorder="1" applyProtection="1"/>
    <xf numFmtId="0" fontId="0" fillId="0" borderId="8" xfId="0" applyFill="1" applyBorder="1" applyProtection="1"/>
    <xf numFmtId="0" fontId="0" fillId="8" borderId="24" xfId="0" applyFill="1" applyBorder="1" applyProtection="1"/>
    <xf numFmtId="0" fontId="0" fillId="8" borderId="23" xfId="0" applyFill="1" applyBorder="1" applyProtection="1"/>
    <xf numFmtId="0" fontId="16" fillId="0" borderId="0" xfId="0" applyFont="1" applyFill="1" applyBorder="1" applyProtection="1"/>
    <xf numFmtId="0" fontId="16" fillId="0" borderId="0" xfId="0" applyFont="1" applyBorder="1" applyProtection="1"/>
    <xf numFmtId="167" fontId="16" fillId="8" borderId="2" xfId="0" applyNumberFormat="1" applyFont="1" applyFill="1" applyBorder="1" applyAlignment="1" applyProtection="1">
      <alignment horizontal="center" vertical="center" wrapText="1"/>
    </xf>
    <xf numFmtId="167" fontId="16" fillId="8" borderId="12" xfId="0" applyNumberFormat="1" applyFont="1" applyFill="1" applyBorder="1" applyAlignment="1" applyProtection="1">
      <alignment horizontal="center" vertical="center" wrapText="1"/>
    </xf>
    <xf numFmtId="0" fontId="16" fillId="8" borderId="12" xfId="0" applyFont="1" applyFill="1" applyBorder="1" applyAlignment="1" applyProtection="1">
      <alignment horizontal="center" vertical="center" wrapText="1"/>
    </xf>
    <xf numFmtId="0" fontId="16" fillId="8" borderId="1" xfId="0" applyFont="1" applyFill="1" applyBorder="1" applyAlignment="1" applyProtection="1">
      <alignment vertical="center" wrapText="1"/>
    </xf>
    <xf numFmtId="0" fontId="16" fillId="8" borderId="8" xfId="0" applyFont="1" applyFill="1" applyBorder="1" applyAlignment="1" applyProtection="1">
      <alignment horizontal="center" vertical="center" wrapText="1"/>
    </xf>
    <xf numFmtId="0" fontId="16" fillId="8" borderId="12" xfId="0" applyFont="1" applyFill="1" applyBorder="1" applyAlignment="1" applyProtection="1">
      <alignment vertical="center" wrapText="1"/>
    </xf>
    <xf numFmtId="0" fontId="19" fillId="6" borderId="42" xfId="0" applyFont="1" applyFill="1" applyBorder="1" applyAlignment="1">
      <alignment horizontal="left" vertical="center" wrapText="1" indent="2"/>
    </xf>
    <xf numFmtId="0" fontId="19" fillId="6" borderId="43" xfId="0" applyFont="1" applyFill="1" applyBorder="1" applyAlignment="1">
      <alignment horizontal="left" vertical="center" wrapText="1" indent="2"/>
    </xf>
    <xf numFmtId="0" fontId="19" fillId="6" borderId="44" xfId="0" applyFont="1" applyFill="1" applyBorder="1" applyAlignment="1">
      <alignment horizontal="left" vertical="center" wrapText="1" indent="2"/>
    </xf>
    <xf numFmtId="0" fontId="14" fillId="6" borderId="25" xfId="0" applyFont="1" applyFill="1" applyBorder="1" applyAlignment="1" applyProtection="1">
      <alignment horizontal="left" vertical="center"/>
    </xf>
    <xf numFmtId="0" fontId="14" fillId="6" borderId="23" xfId="0" applyFont="1" applyFill="1" applyBorder="1" applyAlignment="1" applyProtection="1">
      <alignment horizontal="left" vertical="center"/>
    </xf>
    <xf numFmtId="0" fontId="14" fillId="6" borderId="25" xfId="0" applyFont="1" applyFill="1" applyBorder="1" applyAlignment="1" applyProtection="1">
      <alignment vertical="center"/>
    </xf>
    <xf numFmtId="0" fontId="14" fillId="6" borderId="23" xfId="0" applyFont="1" applyFill="1" applyBorder="1" applyAlignment="1" applyProtection="1">
      <alignment vertical="center"/>
    </xf>
    <xf numFmtId="0" fontId="8" fillId="2" borderId="2" xfId="0" applyFont="1" applyFill="1" applyBorder="1" applyAlignment="1" applyProtection="1">
      <alignment vertical="center"/>
      <protection locked="0"/>
    </xf>
    <xf numFmtId="22" fontId="14" fillId="6" borderId="2" xfId="0" applyNumberFormat="1" applyFont="1" applyFill="1" applyBorder="1" applyAlignment="1" applyProtection="1">
      <alignment horizontal="center" vertical="center"/>
    </xf>
    <xf numFmtId="0" fontId="16" fillId="2" borderId="30" xfId="0" applyFont="1" applyFill="1" applyBorder="1" applyAlignment="1" applyProtection="1">
      <alignment horizontal="center" vertical="center" wrapText="1"/>
      <protection locked="0"/>
    </xf>
    <xf numFmtId="0" fontId="16" fillId="2" borderId="39" xfId="0" applyFont="1" applyFill="1" applyBorder="1" applyAlignment="1" applyProtection="1">
      <alignment horizontal="center" vertical="center" wrapText="1"/>
      <protection locked="0"/>
    </xf>
    <xf numFmtId="0" fontId="16" fillId="2" borderId="48" xfId="0" applyFont="1" applyFill="1" applyBorder="1" applyAlignment="1" applyProtection="1">
      <alignment horizontal="center" vertical="center" wrapText="1"/>
      <protection locked="0"/>
    </xf>
    <xf numFmtId="167" fontId="3" fillId="6" borderId="4" xfId="0" applyNumberFormat="1" applyFont="1" applyFill="1" applyBorder="1" applyAlignment="1" applyProtection="1">
      <alignment horizontal="left" vertical="top" wrapText="1"/>
      <protection locked="0"/>
    </xf>
    <xf numFmtId="167" fontId="3" fillId="6" borderId="5" xfId="0" applyNumberFormat="1" applyFont="1" applyFill="1" applyBorder="1" applyAlignment="1" applyProtection="1">
      <alignment horizontal="left" vertical="top" wrapText="1"/>
      <protection locked="0"/>
    </xf>
    <xf numFmtId="167" fontId="3" fillId="6" borderId="6" xfId="0" applyNumberFormat="1" applyFont="1" applyFill="1" applyBorder="1" applyAlignment="1" applyProtection="1">
      <alignment horizontal="left" vertical="top" wrapText="1"/>
      <protection locked="0"/>
    </xf>
    <xf numFmtId="167" fontId="3" fillId="6" borderId="7" xfId="0" applyNumberFormat="1" applyFont="1" applyFill="1" applyBorder="1" applyAlignment="1" applyProtection="1">
      <alignment horizontal="left" vertical="top" wrapText="1"/>
      <protection locked="0"/>
    </xf>
    <xf numFmtId="167" fontId="3" fillId="6" borderId="0" xfId="0" applyNumberFormat="1" applyFont="1" applyFill="1" applyBorder="1" applyAlignment="1" applyProtection="1">
      <alignment horizontal="left" vertical="top" wrapText="1"/>
      <protection locked="0"/>
    </xf>
    <xf numFmtId="167" fontId="3" fillId="6" borderId="8" xfId="0" applyNumberFormat="1" applyFont="1" applyFill="1" applyBorder="1" applyAlignment="1" applyProtection="1">
      <alignment horizontal="left" vertical="top" wrapText="1"/>
      <protection locked="0"/>
    </xf>
    <xf numFmtId="167" fontId="3" fillId="6" borderId="49" xfId="0" applyNumberFormat="1" applyFont="1" applyFill="1" applyBorder="1" applyAlignment="1" applyProtection="1">
      <alignment horizontal="left" vertical="top" wrapText="1"/>
      <protection locked="0"/>
    </xf>
    <xf numFmtId="167" fontId="3" fillId="6" borderId="40" xfId="0" applyNumberFormat="1" applyFont="1" applyFill="1" applyBorder="1" applyAlignment="1" applyProtection="1">
      <alignment horizontal="left" vertical="top" wrapText="1"/>
      <protection locked="0"/>
    </xf>
    <xf numFmtId="167" fontId="3" fillId="6" borderId="50" xfId="0" applyNumberFormat="1" applyFont="1" applyFill="1" applyBorder="1" applyAlignment="1" applyProtection="1">
      <alignment horizontal="left" vertical="top" wrapText="1"/>
      <protection locked="0"/>
    </xf>
    <xf numFmtId="0" fontId="16" fillId="6" borderId="41" xfId="0" applyFont="1" applyFill="1" applyBorder="1" applyAlignment="1" applyProtection="1">
      <alignment horizontal="center" vertical="center" wrapText="1"/>
    </xf>
    <xf numFmtId="0" fontId="16" fillId="6" borderId="13" xfId="0" applyFont="1" applyFill="1" applyBorder="1" applyAlignment="1" applyProtection="1">
      <alignment horizontal="center" vertical="center" wrapText="1"/>
    </xf>
    <xf numFmtId="167" fontId="3" fillId="6" borderId="9" xfId="0" applyNumberFormat="1" applyFont="1" applyFill="1" applyBorder="1" applyAlignment="1" applyProtection="1">
      <alignment horizontal="left" vertical="top" wrapText="1"/>
      <protection locked="0"/>
    </xf>
    <xf numFmtId="167" fontId="3" fillId="6" borderId="10" xfId="0" applyNumberFormat="1" applyFont="1" applyFill="1" applyBorder="1" applyAlignment="1" applyProtection="1">
      <alignment horizontal="left" vertical="top" wrapText="1"/>
      <protection locked="0"/>
    </xf>
    <xf numFmtId="167" fontId="3" fillId="6" borderId="11" xfId="0" applyNumberFormat="1" applyFont="1" applyFill="1" applyBorder="1" applyAlignment="1" applyProtection="1">
      <alignment horizontal="left" vertical="top" wrapText="1"/>
      <protection locked="0"/>
    </xf>
    <xf numFmtId="0" fontId="16" fillId="6" borderId="35" xfId="0" applyFont="1" applyFill="1" applyBorder="1" applyAlignment="1" applyProtection="1">
      <alignment horizontal="center" vertical="center" wrapText="1"/>
    </xf>
    <xf numFmtId="0" fontId="16" fillId="6" borderId="30" xfId="0" applyFont="1" applyFill="1" applyBorder="1" applyAlignment="1" applyProtection="1">
      <alignment horizontal="center" vertical="center" wrapText="1"/>
    </xf>
    <xf numFmtId="0" fontId="16" fillId="6" borderId="39" xfId="0" applyFont="1" applyFill="1" applyBorder="1" applyAlignment="1" applyProtection="1">
      <alignment horizontal="center" vertical="center" wrapText="1"/>
    </xf>
    <xf numFmtId="0" fontId="16" fillId="6" borderId="32" xfId="0" applyFont="1" applyFill="1" applyBorder="1" applyAlignment="1" applyProtection="1">
      <alignment horizontal="center" vertical="center" wrapText="1"/>
    </xf>
    <xf numFmtId="0" fontId="16" fillId="6" borderId="33" xfId="0" applyFont="1" applyFill="1" applyBorder="1" applyAlignment="1" applyProtection="1">
      <alignment horizontal="center" vertical="center" wrapText="1"/>
    </xf>
    <xf numFmtId="0" fontId="16" fillId="6" borderId="34" xfId="0" applyFont="1" applyFill="1" applyBorder="1" applyAlignment="1" applyProtection="1">
      <alignment horizontal="center" vertical="center" wrapText="1"/>
    </xf>
    <xf numFmtId="0" fontId="16" fillId="6" borderId="37" xfId="0" applyFont="1" applyFill="1" applyBorder="1" applyAlignment="1" applyProtection="1">
      <alignment horizontal="center" vertical="center" wrapText="1"/>
    </xf>
    <xf numFmtId="0" fontId="16" fillId="6" borderId="45" xfId="0" applyFont="1" applyFill="1" applyBorder="1" applyAlignment="1" applyProtection="1">
      <alignment horizontal="center" vertical="center" wrapText="1"/>
    </xf>
    <xf numFmtId="0" fontId="16" fillId="6" borderId="36" xfId="0" applyFont="1" applyFill="1" applyBorder="1" applyAlignment="1" applyProtection="1">
      <alignment horizontal="center" vertical="center" wrapText="1"/>
    </xf>
    <xf numFmtId="0" fontId="16" fillId="6" borderId="8" xfId="0" applyFont="1" applyFill="1" applyBorder="1" applyAlignment="1" applyProtection="1">
      <alignment horizontal="center" vertical="center" wrapText="1"/>
    </xf>
    <xf numFmtId="0" fontId="16" fillId="6" borderId="42" xfId="0" applyFont="1" applyFill="1" applyBorder="1" applyAlignment="1" applyProtection="1">
      <alignment horizontal="center" vertical="center" wrapText="1"/>
    </xf>
    <xf numFmtId="0" fontId="16" fillId="6" borderId="43" xfId="0" applyFont="1" applyFill="1" applyBorder="1" applyAlignment="1" applyProtection="1">
      <alignment horizontal="center" vertical="center" wrapText="1"/>
    </xf>
    <xf numFmtId="0" fontId="16" fillId="6" borderId="44" xfId="0" applyFont="1" applyFill="1" applyBorder="1" applyAlignment="1" applyProtection="1">
      <alignment horizontal="center" vertical="center" wrapText="1"/>
    </xf>
    <xf numFmtId="0" fontId="17" fillId="7" borderId="26" xfId="0" applyFont="1" applyFill="1" applyBorder="1" applyAlignment="1">
      <alignment horizontal="center" vertical="center" wrapText="1"/>
    </xf>
    <xf numFmtId="0" fontId="17" fillId="7" borderId="12" xfId="0" applyFont="1" applyFill="1" applyBorder="1" applyAlignment="1">
      <alignment horizontal="center" vertical="center" wrapText="1"/>
    </xf>
    <xf numFmtId="0" fontId="17" fillId="7" borderId="22" xfId="0" applyFont="1" applyFill="1" applyBorder="1" applyAlignment="1">
      <alignment horizontal="center" vertical="center" wrapText="1"/>
    </xf>
    <xf numFmtId="0" fontId="17" fillId="7" borderId="28" xfId="0" applyFont="1" applyFill="1" applyBorder="1" applyAlignment="1">
      <alignment horizontal="center" vertical="center" wrapText="1"/>
    </xf>
    <xf numFmtId="0" fontId="17" fillId="7" borderId="21" xfId="0" applyFont="1" applyFill="1" applyBorder="1" applyAlignment="1">
      <alignment horizontal="center" vertical="center" wrapText="1"/>
    </xf>
    <xf numFmtId="0" fontId="17" fillId="7" borderId="27" xfId="0" applyFont="1" applyFill="1" applyBorder="1" applyAlignment="1">
      <alignment horizontal="center" vertical="center" wrapText="1"/>
    </xf>
    <xf numFmtId="0" fontId="20" fillId="2" borderId="29" xfId="0" applyFont="1" applyFill="1" applyBorder="1" applyAlignment="1" applyProtection="1">
      <alignment vertical="center"/>
      <protection locked="0"/>
    </xf>
    <xf numFmtId="22" fontId="14" fillId="6" borderId="29" xfId="0" applyNumberFormat="1" applyFont="1" applyFill="1" applyBorder="1" applyAlignment="1" applyProtection="1">
      <alignment horizontal="center" vertical="center"/>
    </xf>
    <xf numFmtId="0" fontId="14" fillId="6" borderId="42" xfId="0" applyFont="1" applyFill="1" applyBorder="1" applyAlignment="1" applyProtection="1">
      <alignment horizontal="left" vertical="center"/>
    </xf>
    <xf numFmtId="0" fontId="14" fillId="6" borderId="44" xfId="0" applyFont="1" applyFill="1" applyBorder="1" applyAlignment="1" applyProtection="1">
      <alignment horizontal="left" vertical="center"/>
    </xf>
    <xf numFmtId="0" fontId="14" fillId="6" borderId="42" xfId="0" applyFont="1" applyFill="1" applyBorder="1" applyAlignment="1" applyProtection="1">
      <alignment vertical="center"/>
    </xf>
    <xf numFmtId="0" fontId="14" fillId="6" borderId="44" xfId="0" applyFont="1" applyFill="1" applyBorder="1" applyAlignment="1" applyProtection="1">
      <alignment vertical="center"/>
    </xf>
    <xf numFmtId="0" fontId="16" fillId="8" borderId="25" xfId="0" applyFont="1" applyFill="1" applyBorder="1" applyAlignment="1" applyProtection="1">
      <alignment horizontal="left" vertical="center"/>
    </xf>
    <xf numFmtId="0" fontId="16" fillId="8" borderId="24" xfId="0" applyFont="1" applyFill="1" applyBorder="1" applyAlignment="1" applyProtection="1">
      <alignment horizontal="left" vertical="center"/>
    </xf>
    <xf numFmtId="0" fontId="16" fillId="8" borderId="4" xfId="0" applyFont="1" applyFill="1" applyBorder="1" applyAlignment="1" applyProtection="1">
      <alignment horizontal="center" vertical="center" wrapText="1"/>
    </xf>
    <xf numFmtId="0" fontId="16" fillId="8" borderId="6" xfId="0" applyFont="1" applyFill="1" applyBorder="1" applyAlignment="1" applyProtection="1">
      <alignment horizontal="center" vertical="center" wrapText="1"/>
    </xf>
    <xf numFmtId="0" fontId="16" fillId="8" borderId="9" xfId="0" applyFont="1" applyFill="1" applyBorder="1" applyAlignment="1" applyProtection="1">
      <alignment horizontal="center" vertical="center" wrapText="1"/>
    </xf>
    <xf numFmtId="0" fontId="16" fillId="8" borderId="11" xfId="0" applyFont="1" applyFill="1" applyBorder="1" applyAlignment="1" applyProtection="1">
      <alignment horizontal="center" vertical="center" wrapText="1"/>
    </xf>
    <xf numFmtId="0" fontId="16" fillId="8" borderId="5" xfId="0" applyFont="1" applyFill="1" applyBorder="1" applyAlignment="1" applyProtection="1">
      <alignment horizontal="center" vertical="center" wrapText="1"/>
    </xf>
    <xf numFmtId="0" fontId="16" fillId="8" borderId="10" xfId="0" applyFont="1" applyFill="1" applyBorder="1" applyAlignment="1" applyProtection="1">
      <alignment horizontal="center" vertical="center" wrapText="1"/>
    </xf>
    <xf numFmtId="0" fontId="2" fillId="2" borderId="2" xfId="0" applyFont="1" applyFill="1" applyBorder="1" applyAlignment="1" applyProtection="1">
      <alignment horizontal="left" vertical="center" wrapText="1"/>
    </xf>
    <xf numFmtId="0" fontId="16" fillId="8" borderId="1" xfId="0" applyFont="1" applyFill="1" applyBorder="1" applyAlignment="1" applyProtection="1">
      <alignment horizontal="center" vertical="center" wrapText="1"/>
    </xf>
    <xf numFmtId="0" fontId="16" fillId="8" borderId="12" xfId="0" applyFont="1" applyFill="1" applyBorder="1" applyAlignment="1" applyProtection="1">
      <alignment horizontal="center" vertical="center" wrapText="1"/>
    </xf>
    <xf numFmtId="0" fontId="2" fillId="0" borderId="0" xfId="0" applyFont="1" applyBorder="1" applyAlignment="1" applyProtection="1">
      <alignment horizontal="left" vertical="top" wrapText="1"/>
    </xf>
    <xf numFmtId="0" fontId="0" fillId="0" borderId="0" xfId="0" applyBorder="1" applyAlignment="1" applyProtection="1">
      <alignment horizontal="left" vertical="top" wrapText="1"/>
    </xf>
    <xf numFmtId="0" fontId="2" fillId="0" borderId="0" xfId="0" applyFont="1" applyBorder="1" applyAlignment="1" applyProtection="1">
      <alignment horizontal="left" wrapText="1"/>
    </xf>
    <xf numFmtId="0" fontId="3" fillId="0" borderId="0" xfId="0" applyFont="1" applyBorder="1" applyAlignment="1" applyProtection="1">
      <alignment horizontal="left"/>
    </xf>
    <xf numFmtId="0" fontId="3" fillId="0" borderId="0" xfId="0" applyFont="1" applyBorder="1" applyAlignment="1" applyProtection="1">
      <alignment horizontal="left" vertical="top" wrapText="1"/>
    </xf>
    <xf numFmtId="0" fontId="3" fillId="0" borderId="0" xfId="0" applyFont="1" applyBorder="1" applyProtection="1"/>
    <xf numFmtId="0" fontId="3" fillId="0" borderId="0" xfId="0" applyFont="1" applyBorder="1" applyAlignment="1" applyProtection="1">
      <alignment vertical="top" wrapText="1"/>
    </xf>
    <xf numFmtId="0" fontId="16" fillId="8" borderId="58" xfId="0" applyFont="1" applyFill="1" applyBorder="1" applyAlignment="1" applyProtection="1">
      <alignment horizontal="left" vertical="center"/>
    </xf>
    <xf numFmtId="0" fontId="16" fillId="8" borderId="46" xfId="0" applyFont="1" applyFill="1" applyBorder="1" applyAlignment="1" applyProtection="1">
      <alignment horizontal="left" vertical="center"/>
    </xf>
    <xf numFmtId="0" fontId="2" fillId="2" borderId="25" xfId="0" applyFont="1" applyFill="1" applyBorder="1" applyAlignment="1" applyProtection="1">
      <alignment horizontal="left" vertical="center" wrapText="1"/>
    </xf>
    <xf numFmtId="0" fontId="2" fillId="2" borderId="23" xfId="0" applyFont="1" applyFill="1" applyBorder="1" applyAlignment="1" applyProtection="1">
      <alignment horizontal="left" vertical="center" wrapText="1"/>
    </xf>
    <xf numFmtId="0" fontId="2" fillId="2" borderId="9" xfId="0" applyFont="1" applyFill="1" applyBorder="1" applyAlignment="1" applyProtection="1">
      <alignment horizontal="left" vertical="center" wrapText="1"/>
    </xf>
    <xf numFmtId="0" fontId="2" fillId="2" borderId="11" xfId="0" applyFont="1" applyFill="1" applyBorder="1" applyAlignment="1" applyProtection="1">
      <alignment horizontal="left" vertical="center" wrapText="1"/>
    </xf>
    <xf numFmtId="0" fontId="0" fillId="0" borderId="10" xfId="0" applyBorder="1" applyAlignment="1" applyProtection="1">
      <alignment horizontal="left" vertical="top" wrapText="1"/>
    </xf>
    <xf numFmtId="0" fontId="16" fillId="8" borderId="4" xfId="0" applyFont="1" applyFill="1" applyBorder="1" applyAlignment="1" applyProtection="1">
      <alignment horizontal="left" vertical="center" wrapText="1"/>
    </xf>
    <xf numFmtId="0" fontId="16" fillId="8" borderId="6" xfId="0" applyFont="1" applyFill="1" applyBorder="1" applyAlignment="1" applyProtection="1">
      <alignment horizontal="left" vertical="center" wrapText="1"/>
    </xf>
    <xf numFmtId="0" fontId="16" fillId="8" borderId="7" xfId="0" applyFont="1" applyFill="1" applyBorder="1" applyAlignment="1" applyProtection="1">
      <alignment horizontal="left" vertical="center" wrapText="1"/>
    </xf>
    <xf numFmtId="0" fontId="16" fillId="8" borderId="8" xfId="0" applyFont="1" applyFill="1" applyBorder="1" applyAlignment="1" applyProtection="1">
      <alignment horizontal="left" vertical="center" wrapText="1"/>
    </xf>
    <xf numFmtId="0" fontId="16" fillId="8" borderId="25" xfId="0" applyFont="1" applyFill="1" applyBorder="1" applyAlignment="1" applyProtection="1">
      <alignment horizontal="center" vertical="center" wrapText="1"/>
    </xf>
    <xf numFmtId="0" fontId="16" fillId="8" borderId="24" xfId="0" applyFont="1" applyFill="1" applyBorder="1" applyAlignment="1" applyProtection="1">
      <alignment horizontal="center" vertical="center" wrapText="1"/>
    </xf>
    <xf numFmtId="0" fontId="16" fillId="8" borderId="23" xfId="0" applyFont="1" applyFill="1" applyBorder="1" applyAlignment="1" applyProtection="1">
      <alignment horizontal="center" vertical="center" wrapText="1"/>
    </xf>
    <xf numFmtId="0" fontId="0" fillId="0" borderId="0" xfId="0" applyBorder="1" applyAlignment="1" applyProtection="1">
      <alignment horizontal="center" vertical="top" wrapText="1"/>
    </xf>
    <xf numFmtId="0" fontId="18" fillId="0" borderId="10" xfId="0" applyFont="1" applyBorder="1" applyAlignment="1"/>
    <xf numFmtId="0" fontId="2" fillId="0" borderId="7" xfId="0" applyFont="1" applyBorder="1" applyAlignment="1">
      <alignment horizontal="left" vertical="top" wrapText="1" indent="1"/>
    </xf>
    <xf numFmtId="0" fontId="2" fillId="0" borderId="0" xfId="0" applyFont="1" applyBorder="1" applyAlignment="1">
      <alignment horizontal="left" vertical="top" wrapText="1" indent="1"/>
    </xf>
    <xf numFmtId="0" fontId="2" fillId="0" borderId="8" xfId="0" applyFont="1" applyBorder="1" applyAlignment="1">
      <alignment horizontal="left" vertical="top" wrapText="1" indent="1"/>
    </xf>
    <xf numFmtId="0" fontId="2" fillId="0" borderId="9" xfId="0" applyFont="1" applyBorder="1" applyAlignment="1">
      <alignment horizontal="left" vertical="top" wrapText="1" indent="1"/>
    </xf>
    <xf numFmtId="0" fontId="2" fillId="0" borderId="10" xfId="0" applyFont="1" applyBorder="1" applyAlignment="1">
      <alignment horizontal="left" vertical="top" wrapText="1" indent="1"/>
    </xf>
    <xf numFmtId="0" fontId="2" fillId="0" borderId="11" xfId="0" applyFont="1" applyBorder="1" applyAlignment="1">
      <alignment horizontal="left" vertical="top" wrapText="1" indent="1"/>
    </xf>
  </cellXfs>
  <cellStyles count="4">
    <cellStyle name="Comma" xfId="1" builtinId="3"/>
    <cellStyle name="Normal" xfId="0" builtinId="0"/>
    <cellStyle name="Normal_Sheet1" xfId="2" xr:uid="{00000000-0005-0000-0000-000002000000}"/>
    <cellStyle name="Percent" xfId="3" builtinId="5"/>
  </cellStyles>
  <dxfs count="5">
    <dxf>
      <font>
        <b/>
        <i val="0"/>
        <color theme="0"/>
      </font>
      <fill>
        <patternFill>
          <bgColor theme="3"/>
        </patternFill>
      </fill>
    </dxf>
    <dxf>
      <font>
        <b/>
        <i val="0"/>
        <color theme="0"/>
      </font>
      <fill>
        <patternFill>
          <bgColor theme="3"/>
        </patternFill>
      </fill>
    </dxf>
    <dxf>
      <font>
        <b/>
        <i val="0"/>
        <color theme="0"/>
        <name val="Arial"/>
        <scheme val="none"/>
      </font>
      <fill>
        <patternFill>
          <bgColor theme="7"/>
        </patternFill>
      </fill>
    </dxf>
    <dxf>
      <font>
        <b/>
        <i val="0"/>
        <color theme="3"/>
        <name val="Arial"/>
        <scheme val="none"/>
      </font>
      <fill>
        <patternFill>
          <bgColor theme="9"/>
        </patternFill>
      </fill>
    </dxf>
    <dxf>
      <font>
        <b/>
        <i val="0"/>
        <color theme="0"/>
        <name val="Arial"/>
        <scheme val="none"/>
      </font>
      <fill>
        <patternFill>
          <bgColor theme="5"/>
        </patternFill>
      </fill>
    </dxf>
  </dxfs>
  <tableStyles count="0" defaultTableStyle="TableStyleMedium2" defaultPivotStyle="PivotStyleLight16"/>
  <colors>
    <mruColors>
      <color rgb="FFF2F2F2"/>
      <color rgb="FF4D3069"/>
      <color rgb="FF66BC29"/>
      <color rgb="FF72C7E7"/>
      <color rgb="FF007165"/>
      <color rgb="FFAB9C8F"/>
      <color rgb="FFDE3F7D"/>
      <color rgb="FF00AF9D"/>
      <color rgb="FF8563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chartsheet" Target="chartsheets/sheet1.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3.xml"/><Relationship Id="rId9"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149948293691834E-2"/>
          <c:y val="4.0677966101694912E-2"/>
          <c:w val="0.8024819027921406"/>
          <c:h val="0.85593220338983056"/>
        </c:manualLayout>
      </c:layout>
      <c:bubbleChart>
        <c:varyColors val="0"/>
        <c:ser>
          <c:idx val="1"/>
          <c:order val="0"/>
          <c:tx>
            <c:strRef>
              <c:f>'Spend Analysis '!$B$13</c:f>
              <c:strCache>
                <c:ptCount val="1"/>
                <c:pt idx="0">
                  <c:v>IT</c:v>
                </c:pt>
              </c:strCache>
            </c:strRef>
          </c:tx>
          <c:spPr>
            <a:solidFill>
              <a:srgbClr val="00A1DE"/>
            </a:solidFill>
            <a:ln w="12700">
              <a:solidFill>
                <a:sysClr val="windowText" lastClr="000000"/>
              </a:solidFill>
              <a:prstDash val="solid"/>
            </a:ln>
          </c:spPr>
          <c:invertIfNegative val="1"/>
          <c:xVal>
            <c:numRef>
              <c:f>'Spend Analysis '!$H$13</c:f>
              <c:numCache>
                <c:formatCode>General</c:formatCode>
                <c:ptCount val="1"/>
                <c:pt idx="0">
                  <c:v>2</c:v>
                </c:pt>
              </c:numCache>
            </c:numRef>
          </c:xVal>
          <c:yVal>
            <c:numRef>
              <c:f>'Spend Analysis '!$I$13</c:f>
              <c:numCache>
                <c:formatCode>General</c:formatCode>
                <c:ptCount val="1"/>
                <c:pt idx="0">
                  <c:v>7</c:v>
                </c:pt>
              </c:numCache>
            </c:numRef>
          </c:yVal>
          <c:bubbleSize>
            <c:numRef>
              <c:f>'Spend Analysis '!$G$13</c:f>
              <c:numCache>
                <c:formatCode>_-* #,##0_-;\-* #,##0_-;_-* "-"??_-;_-@_-</c:formatCode>
                <c:ptCount val="1"/>
                <c:pt idx="0">
                  <c:v>1898.01</c:v>
                </c:pt>
              </c:numCache>
            </c:numRef>
          </c:bubbleSize>
          <c:bubble3D val="0"/>
          <c:extLst>
            <c:ext xmlns:c14="http://schemas.microsoft.com/office/drawing/2007/8/2/chart" uri="{6F2FDCE9-48DA-4B69-8628-5D25D57E5C99}">
              <c14:invertSolidFillFmt>
                <c14:spPr xmlns:c14="http://schemas.microsoft.com/office/drawing/2007/8/2/chart">
                  <a:solidFill>
                    <a:srgbClr val="FFFFFF"/>
                  </a:solidFill>
                  <a:ln w="12700">
                    <a:solidFill>
                      <a:sysClr val="windowText" lastClr="000000"/>
                    </a:solidFill>
                    <a:prstDash val="solid"/>
                  </a:ln>
                </c14:spPr>
              </c14:invertSolidFillFmt>
            </c:ext>
            <c:ext xmlns:c16="http://schemas.microsoft.com/office/drawing/2014/chart" uri="{C3380CC4-5D6E-409C-BE32-E72D297353CC}">
              <c16:uniqueId val="{00000000-D773-417A-9205-631FF46B6CB8}"/>
            </c:ext>
          </c:extLst>
        </c:ser>
        <c:ser>
          <c:idx val="2"/>
          <c:order val="1"/>
          <c:tx>
            <c:strRef>
              <c:f>'Spend Analysis '!$B$15</c:f>
              <c:strCache>
                <c:ptCount val="1"/>
                <c:pt idx="0">
                  <c:v>Property</c:v>
                </c:pt>
              </c:strCache>
            </c:strRef>
          </c:tx>
          <c:spPr>
            <a:solidFill>
              <a:schemeClr val="tx2"/>
            </a:solidFill>
            <a:ln w="12700">
              <a:solidFill>
                <a:sysClr val="windowText" lastClr="000000"/>
              </a:solidFill>
              <a:prstDash val="solid"/>
            </a:ln>
          </c:spPr>
          <c:invertIfNegative val="0"/>
          <c:xVal>
            <c:numRef>
              <c:f>'Spend Analysis '!$H$15</c:f>
              <c:numCache>
                <c:formatCode>General</c:formatCode>
                <c:ptCount val="1"/>
                <c:pt idx="0">
                  <c:v>6</c:v>
                </c:pt>
              </c:numCache>
            </c:numRef>
          </c:xVal>
          <c:yVal>
            <c:numRef>
              <c:f>'Spend Analysis '!$I$15</c:f>
              <c:numCache>
                <c:formatCode>General</c:formatCode>
                <c:ptCount val="1"/>
                <c:pt idx="0">
                  <c:v>5</c:v>
                </c:pt>
              </c:numCache>
            </c:numRef>
          </c:yVal>
          <c:bubbleSize>
            <c:numRef>
              <c:f>'Spend Analysis '!$G$15</c:f>
              <c:numCache>
                <c:formatCode>_-* #,##0_-;\-* #,##0_-;_-* "-"??_-;_-@_-</c:formatCode>
                <c:ptCount val="1"/>
                <c:pt idx="0">
                  <c:v>536.4</c:v>
                </c:pt>
              </c:numCache>
            </c:numRef>
          </c:bubbleSize>
          <c:bubble3D val="0"/>
          <c:extLst>
            <c:ext xmlns:c16="http://schemas.microsoft.com/office/drawing/2014/chart" uri="{C3380CC4-5D6E-409C-BE32-E72D297353CC}">
              <c16:uniqueId val="{00000001-D773-417A-9205-631FF46B6CB8}"/>
            </c:ext>
          </c:extLst>
        </c:ser>
        <c:ser>
          <c:idx val="3"/>
          <c:order val="2"/>
          <c:tx>
            <c:strRef>
              <c:f>'Spend Analysis '!$B$16</c:f>
              <c:strCache>
                <c:ptCount val="1"/>
                <c:pt idx="0">
                  <c:v>Marketing</c:v>
                </c:pt>
              </c:strCache>
            </c:strRef>
          </c:tx>
          <c:spPr>
            <a:solidFill>
              <a:schemeClr val="accent1"/>
            </a:solidFill>
            <a:ln w="12700">
              <a:solidFill>
                <a:sysClr val="windowText" lastClr="000000"/>
              </a:solidFill>
              <a:prstDash val="solid"/>
            </a:ln>
          </c:spPr>
          <c:invertIfNegative val="0"/>
          <c:xVal>
            <c:numRef>
              <c:f>'Spend Analysis '!$H$16</c:f>
              <c:numCache>
                <c:formatCode>General</c:formatCode>
                <c:ptCount val="1"/>
                <c:pt idx="0">
                  <c:v>3</c:v>
                </c:pt>
              </c:numCache>
            </c:numRef>
          </c:xVal>
          <c:yVal>
            <c:numRef>
              <c:f>'Spend Analysis '!$I$16</c:f>
              <c:numCache>
                <c:formatCode>General</c:formatCode>
                <c:ptCount val="1"/>
                <c:pt idx="0">
                  <c:v>5</c:v>
                </c:pt>
              </c:numCache>
            </c:numRef>
          </c:yVal>
          <c:bubbleSize>
            <c:numRef>
              <c:f>'Spend Analysis '!$G$16</c:f>
              <c:numCache>
                <c:formatCode>_-* #,##0_-;\-* #,##0_-;_-* "-"??_-;_-@_-</c:formatCode>
                <c:ptCount val="1"/>
                <c:pt idx="0">
                  <c:v>3688.6499999999996</c:v>
                </c:pt>
              </c:numCache>
            </c:numRef>
          </c:bubbleSize>
          <c:bubble3D val="0"/>
          <c:extLst>
            <c:ext xmlns:c16="http://schemas.microsoft.com/office/drawing/2014/chart" uri="{C3380CC4-5D6E-409C-BE32-E72D297353CC}">
              <c16:uniqueId val="{00000002-D773-417A-9205-631FF46B6CB8}"/>
            </c:ext>
          </c:extLst>
        </c:ser>
        <c:ser>
          <c:idx val="4"/>
          <c:order val="3"/>
          <c:tx>
            <c:strRef>
              <c:f>'Spend Analysis '!$B$17</c:f>
              <c:strCache>
                <c:ptCount val="1"/>
                <c:pt idx="0">
                  <c:v>Freight</c:v>
                </c:pt>
              </c:strCache>
            </c:strRef>
          </c:tx>
          <c:spPr>
            <a:solidFill>
              <a:srgbClr val="72C7E7"/>
            </a:solidFill>
            <a:ln w="12700">
              <a:solidFill>
                <a:sysClr val="windowText" lastClr="000000"/>
              </a:solidFill>
              <a:prstDash val="solid"/>
            </a:ln>
          </c:spPr>
          <c:invertIfNegative val="1"/>
          <c:xVal>
            <c:numRef>
              <c:f>'Spend Analysis '!$H$17</c:f>
              <c:numCache>
                <c:formatCode>General</c:formatCode>
                <c:ptCount val="1"/>
                <c:pt idx="0">
                  <c:v>3</c:v>
                </c:pt>
              </c:numCache>
            </c:numRef>
          </c:xVal>
          <c:yVal>
            <c:numRef>
              <c:f>'Spend Analysis '!$I$17</c:f>
              <c:numCache>
                <c:formatCode>General</c:formatCode>
                <c:ptCount val="1"/>
                <c:pt idx="0">
                  <c:v>4</c:v>
                </c:pt>
              </c:numCache>
            </c:numRef>
          </c:yVal>
          <c:bubbleSize>
            <c:numRef>
              <c:f>'Spend Analysis '!$G$17</c:f>
              <c:numCache>
                <c:formatCode>_-* #,##0_-;\-* #,##0_-;_-* "-"??_-;_-@_-</c:formatCode>
                <c:ptCount val="1"/>
                <c:pt idx="0">
                  <c:v>824.02499999999998</c:v>
                </c:pt>
              </c:numCache>
            </c:numRef>
          </c:bubbleSize>
          <c:bubble3D val="0"/>
          <c:extLst>
            <c:ext xmlns:c14="http://schemas.microsoft.com/office/drawing/2007/8/2/chart" uri="{6F2FDCE9-48DA-4B69-8628-5D25D57E5C99}">
              <c14:invertSolidFillFmt>
                <c14:spPr xmlns:c14="http://schemas.microsoft.com/office/drawing/2007/8/2/chart">
                  <a:solidFill>
                    <a:srgbClr val="FFFFFF"/>
                  </a:solidFill>
                  <a:ln w="12700">
                    <a:solidFill>
                      <a:sysClr val="windowText" lastClr="000000"/>
                    </a:solidFill>
                    <a:prstDash val="solid"/>
                  </a:ln>
                </c14:spPr>
              </c14:invertSolidFillFmt>
            </c:ext>
            <c:ext xmlns:c16="http://schemas.microsoft.com/office/drawing/2014/chart" uri="{C3380CC4-5D6E-409C-BE32-E72D297353CC}">
              <c16:uniqueId val="{00000003-D773-417A-9205-631FF46B6CB8}"/>
            </c:ext>
          </c:extLst>
        </c:ser>
        <c:ser>
          <c:idx val="5"/>
          <c:order val="4"/>
          <c:tx>
            <c:strRef>
              <c:f>'Spend Analysis '!$B$18</c:f>
              <c:strCache>
                <c:ptCount val="1"/>
                <c:pt idx="0">
                  <c:v>MRO</c:v>
                </c:pt>
              </c:strCache>
            </c:strRef>
          </c:tx>
          <c:spPr>
            <a:solidFill>
              <a:srgbClr val="008444"/>
            </a:solidFill>
            <a:ln w="12700">
              <a:solidFill>
                <a:sysClr val="windowText" lastClr="000000"/>
              </a:solidFill>
              <a:prstDash val="solid"/>
            </a:ln>
          </c:spPr>
          <c:invertIfNegative val="1"/>
          <c:xVal>
            <c:numRef>
              <c:f>'Spend Analysis '!$H$18</c:f>
              <c:numCache>
                <c:formatCode>General</c:formatCode>
                <c:ptCount val="1"/>
                <c:pt idx="0">
                  <c:v>4</c:v>
                </c:pt>
              </c:numCache>
            </c:numRef>
          </c:xVal>
          <c:yVal>
            <c:numRef>
              <c:f>'Spend Analysis '!$I$18</c:f>
              <c:numCache>
                <c:formatCode>General</c:formatCode>
                <c:ptCount val="1"/>
                <c:pt idx="0">
                  <c:v>6</c:v>
                </c:pt>
              </c:numCache>
            </c:numRef>
          </c:yVal>
          <c:bubbleSize>
            <c:numRef>
              <c:f>'Spend Analysis '!$G$18</c:f>
              <c:numCache>
                <c:formatCode>_-* #,##0_-;\-* #,##0_-;_-* "-"??_-;_-@_-</c:formatCode>
                <c:ptCount val="1"/>
                <c:pt idx="0">
                  <c:v>3456.2000000000003</c:v>
                </c:pt>
              </c:numCache>
            </c:numRef>
          </c:bubbleSize>
          <c:bubble3D val="0"/>
          <c:extLst>
            <c:ext xmlns:c14="http://schemas.microsoft.com/office/drawing/2007/8/2/chart" uri="{6F2FDCE9-48DA-4B69-8628-5D25D57E5C99}">
              <c14:invertSolidFillFmt>
                <c14:spPr xmlns:c14="http://schemas.microsoft.com/office/drawing/2007/8/2/chart">
                  <a:solidFill>
                    <a:srgbClr val="FFFFFF"/>
                  </a:solidFill>
                  <a:ln w="12700">
                    <a:solidFill>
                      <a:sysClr val="windowText" lastClr="000000"/>
                    </a:solidFill>
                    <a:prstDash val="solid"/>
                  </a:ln>
                </c14:spPr>
              </c14:invertSolidFillFmt>
            </c:ext>
            <c:ext xmlns:c16="http://schemas.microsoft.com/office/drawing/2014/chart" uri="{C3380CC4-5D6E-409C-BE32-E72D297353CC}">
              <c16:uniqueId val="{00000004-D773-417A-9205-631FF46B6CB8}"/>
            </c:ext>
          </c:extLst>
        </c:ser>
        <c:ser>
          <c:idx val="6"/>
          <c:order val="5"/>
          <c:tx>
            <c:strRef>
              <c:f>'Spend Analysis '!$B$19</c:f>
              <c:strCache>
                <c:ptCount val="1"/>
                <c:pt idx="0">
                  <c:v>Misc. exp</c:v>
                </c:pt>
              </c:strCache>
            </c:strRef>
          </c:tx>
          <c:spPr>
            <a:solidFill>
              <a:srgbClr val="E55302"/>
            </a:solidFill>
            <a:ln w="12700">
              <a:solidFill>
                <a:sysClr val="windowText" lastClr="000000"/>
              </a:solidFill>
              <a:prstDash val="solid"/>
            </a:ln>
          </c:spPr>
          <c:invertIfNegative val="1"/>
          <c:xVal>
            <c:numRef>
              <c:f>'Spend Analysis '!$H$19</c:f>
              <c:numCache>
                <c:formatCode>General</c:formatCode>
                <c:ptCount val="1"/>
                <c:pt idx="0">
                  <c:v>2</c:v>
                </c:pt>
              </c:numCache>
            </c:numRef>
          </c:xVal>
          <c:yVal>
            <c:numRef>
              <c:f>'Spend Analysis '!$I$19</c:f>
              <c:numCache>
                <c:formatCode>General</c:formatCode>
                <c:ptCount val="1"/>
                <c:pt idx="0">
                  <c:v>6</c:v>
                </c:pt>
              </c:numCache>
            </c:numRef>
          </c:yVal>
          <c:bubbleSize>
            <c:numRef>
              <c:f>'Spend Analysis '!$G$19</c:f>
              <c:numCache>
                <c:formatCode>_-* #,##0_-;\-* #,##0_-;_-* "-"??_-;_-@_-</c:formatCode>
                <c:ptCount val="1"/>
                <c:pt idx="0">
                  <c:v>458.3</c:v>
                </c:pt>
              </c:numCache>
            </c:numRef>
          </c:bubbleSize>
          <c:bubble3D val="0"/>
          <c:extLst>
            <c:ext xmlns:c14="http://schemas.microsoft.com/office/drawing/2007/8/2/chart" uri="{6F2FDCE9-48DA-4B69-8628-5D25D57E5C99}">
              <c14:invertSolidFillFmt>
                <c14:spPr xmlns:c14="http://schemas.microsoft.com/office/drawing/2007/8/2/chart">
                  <a:solidFill>
                    <a:srgbClr val="FFFFFF"/>
                  </a:solidFill>
                  <a:ln w="12700">
                    <a:solidFill>
                      <a:sysClr val="windowText" lastClr="000000"/>
                    </a:solidFill>
                    <a:prstDash val="solid"/>
                  </a:ln>
                </c14:spPr>
              </c14:invertSolidFillFmt>
            </c:ext>
            <c:ext xmlns:c16="http://schemas.microsoft.com/office/drawing/2014/chart" uri="{C3380CC4-5D6E-409C-BE32-E72D297353CC}">
              <c16:uniqueId val="{00000005-D773-417A-9205-631FF46B6CB8}"/>
            </c:ext>
          </c:extLst>
        </c:ser>
        <c:ser>
          <c:idx val="7"/>
          <c:order val="6"/>
          <c:tx>
            <c:strRef>
              <c:f>'Spend Analysis '!$B$20</c:f>
              <c:strCache>
                <c:ptCount val="1"/>
                <c:pt idx="0">
                  <c:v>Travel</c:v>
                </c:pt>
              </c:strCache>
            </c:strRef>
          </c:tx>
          <c:spPr>
            <a:solidFill>
              <a:schemeClr val="accent6"/>
            </a:solidFill>
            <a:ln w="12700">
              <a:solidFill>
                <a:sysClr val="windowText" lastClr="000000"/>
              </a:solidFill>
              <a:prstDash val="solid"/>
            </a:ln>
          </c:spPr>
          <c:invertIfNegative val="0"/>
          <c:xVal>
            <c:numRef>
              <c:f>'Spend Analysis '!$H$20</c:f>
              <c:numCache>
                <c:formatCode>General</c:formatCode>
                <c:ptCount val="1"/>
                <c:pt idx="0">
                  <c:v>3</c:v>
                </c:pt>
              </c:numCache>
            </c:numRef>
          </c:xVal>
          <c:yVal>
            <c:numRef>
              <c:f>'Spend Analysis '!$I$20</c:f>
              <c:numCache>
                <c:formatCode>General</c:formatCode>
                <c:ptCount val="1"/>
                <c:pt idx="0">
                  <c:v>3</c:v>
                </c:pt>
              </c:numCache>
            </c:numRef>
          </c:yVal>
          <c:bubbleSize>
            <c:numRef>
              <c:f>'Spend Analysis '!$G$20</c:f>
              <c:numCache>
                <c:formatCode>_-* #,##0_-;\-* #,##0_-;_-* "-"??_-;_-@_-</c:formatCode>
                <c:ptCount val="1"/>
                <c:pt idx="0">
                  <c:v>1313.1</c:v>
                </c:pt>
              </c:numCache>
            </c:numRef>
          </c:bubbleSize>
          <c:bubble3D val="0"/>
          <c:extLst>
            <c:ext xmlns:c16="http://schemas.microsoft.com/office/drawing/2014/chart" uri="{C3380CC4-5D6E-409C-BE32-E72D297353CC}">
              <c16:uniqueId val="{00000006-D773-417A-9205-631FF46B6CB8}"/>
            </c:ext>
          </c:extLst>
        </c:ser>
        <c:ser>
          <c:idx val="8"/>
          <c:order val="7"/>
          <c:tx>
            <c:strRef>
              <c:f>'Spend Analysis '!$B$21</c:f>
              <c:strCache>
                <c:ptCount val="1"/>
                <c:pt idx="0">
                  <c:v>Consultants</c:v>
                </c:pt>
              </c:strCache>
            </c:strRef>
          </c:tx>
          <c:spPr>
            <a:solidFill>
              <a:schemeClr val="accent2"/>
            </a:solidFill>
            <a:ln w="12700">
              <a:solidFill>
                <a:sysClr val="windowText" lastClr="000000"/>
              </a:solidFill>
              <a:prstDash val="solid"/>
            </a:ln>
          </c:spPr>
          <c:invertIfNegative val="0"/>
          <c:xVal>
            <c:numRef>
              <c:f>'Spend Analysis '!$H$21</c:f>
              <c:numCache>
                <c:formatCode>General</c:formatCode>
                <c:ptCount val="1"/>
                <c:pt idx="0">
                  <c:v>3</c:v>
                </c:pt>
              </c:numCache>
            </c:numRef>
          </c:xVal>
          <c:yVal>
            <c:numRef>
              <c:f>'Spend Analysis '!$I$21</c:f>
              <c:numCache>
                <c:formatCode>General</c:formatCode>
                <c:ptCount val="1"/>
                <c:pt idx="0">
                  <c:v>3</c:v>
                </c:pt>
              </c:numCache>
            </c:numRef>
          </c:yVal>
          <c:bubbleSize>
            <c:numRef>
              <c:f>'Spend Analysis '!$G$21</c:f>
              <c:numCache>
                <c:formatCode>_-* #,##0_-;\-* #,##0_-;_-* "-"??_-;_-@_-</c:formatCode>
                <c:ptCount val="1"/>
                <c:pt idx="0">
                  <c:v>1928.3999999999999</c:v>
                </c:pt>
              </c:numCache>
            </c:numRef>
          </c:bubbleSize>
          <c:bubble3D val="0"/>
          <c:extLst>
            <c:ext xmlns:c16="http://schemas.microsoft.com/office/drawing/2014/chart" uri="{C3380CC4-5D6E-409C-BE32-E72D297353CC}">
              <c16:uniqueId val="{00000007-D773-417A-9205-631FF46B6CB8}"/>
            </c:ext>
          </c:extLst>
        </c:ser>
        <c:ser>
          <c:idx val="9"/>
          <c:order val="8"/>
          <c:tx>
            <c:strRef>
              <c:f>'Spend Analysis '!$B$22</c:f>
              <c:strCache>
                <c:ptCount val="1"/>
                <c:pt idx="0">
                  <c:v>Packaging</c:v>
                </c:pt>
              </c:strCache>
            </c:strRef>
          </c:tx>
          <c:spPr>
            <a:solidFill>
              <a:srgbClr val="856343"/>
            </a:solidFill>
            <a:ln w="12700">
              <a:solidFill>
                <a:sysClr val="windowText" lastClr="000000"/>
              </a:solidFill>
              <a:prstDash val="solid"/>
            </a:ln>
          </c:spPr>
          <c:invertIfNegative val="0"/>
          <c:xVal>
            <c:numRef>
              <c:f>'Spend Analysis '!$H$22</c:f>
              <c:numCache>
                <c:formatCode>General</c:formatCode>
                <c:ptCount val="1"/>
                <c:pt idx="0">
                  <c:v>6</c:v>
                </c:pt>
              </c:numCache>
            </c:numRef>
          </c:xVal>
          <c:yVal>
            <c:numRef>
              <c:f>'Spend Analysis '!$I$22</c:f>
              <c:numCache>
                <c:formatCode>General</c:formatCode>
                <c:ptCount val="1"/>
                <c:pt idx="0">
                  <c:v>9</c:v>
                </c:pt>
              </c:numCache>
            </c:numRef>
          </c:yVal>
          <c:bubbleSize>
            <c:numRef>
              <c:f>'Spend Analysis '!$G$22</c:f>
              <c:numCache>
                <c:formatCode>_-* #,##0_-;\-* #,##0_-;_-* "-"??_-;_-@_-</c:formatCode>
                <c:ptCount val="1"/>
                <c:pt idx="0">
                  <c:v>382.3</c:v>
                </c:pt>
              </c:numCache>
            </c:numRef>
          </c:bubbleSize>
          <c:bubble3D val="0"/>
          <c:extLst>
            <c:ext xmlns:c16="http://schemas.microsoft.com/office/drawing/2014/chart" uri="{C3380CC4-5D6E-409C-BE32-E72D297353CC}">
              <c16:uniqueId val="{00000008-D773-417A-9205-631FF46B6CB8}"/>
            </c:ext>
          </c:extLst>
        </c:ser>
        <c:ser>
          <c:idx val="10"/>
          <c:order val="9"/>
          <c:tx>
            <c:strRef>
              <c:f>'Spend Analysis '!$B$24</c:f>
              <c:strCache>
                <c:ptCount val="1"/>
                <c:pt idx="0">
                  <c:v>Comms</c:v>
                </c:pt>
              </c:strCache>
            </c:strRef>
          </c:tx>
          <c:spPr>
            <a:solidFill>
              <a:srgbClr val="00AF9D"/>
            </a:solidFill>
            <a:ln w="12700">
              <a:solidFill>
                <a:srgbClr val="000000"/>
              </a:solidFill>
              <a:prstDash val="solid"/>
            </a:ln>
          </c:spPr>
          <c:invertIfNegative val="0"/>
          <c:xVal>
            <c:numRef>
              <c:f>'Spend Analysis '!$H$24</c:f>
              <c:numCache>
                <c:formatCode>General</c:formatCode>
                <c:ptCount val="1"/>
                <c:pt idx="0">
                  <c:v>3.5</c:v>
                </c:pt>
              </c:numCache>
            </c:numRef>
          </c:xVal>
          <c:yVal>
            <c:numRef>
              <c:f>'Spend Analysis '!$I$24</c:f>
              <c:numCache>
                <c:formatCode>General</c:formatCode>
                <c:ptCount val="1"/>
                <c:pt idx="0">
                  <c:v>3</c:v>
                </c:pt>
              </c:numCache>
            </c:numRef>
          </c:yVal>
          <c:bubbleSize>
            <c:numRef>
              <c:f>'Spend Analysis '!$G$24</c:f>
              <c:numCache>
                <c:formatCode>_-* #,##0_-;\-* #,##0_-;_-* "-"??_-;_-@_-</c:formatCode>
                <c:ptCount val="1"/>
                <c:pt idx="0">
                  <c:v>480</c:v>
                </c:pt>
              </c:numCache>
            </c:numRef>
          </c:bubbleSize>
          <c:bubble3D val="0"/>
          <c:extLst>
            <c:ext xmlns:c16="http://schemas.microsoft.com/office/drawing/2014/chart" uri="{C3380CC4-5D6E-409C-BE32-E72D297353CC}">
              <c16:uniqueId val="{00000009-D773-417A-9205-631FF46B6CB8}"/>
            </c:ext>
          </c:extLst>
        </c:ser>
        <c:ser>
          <c:idx val="11"/>
          <c:order val="10"/>
          <c:tx>
            <c:strRef>
              <c:f>'Spend Analysis '!$B$26</c:f>
              <c:strCache>
                <c:ptCount val="1"/>
                <c:pt idx="0">
                  <c:v>Stationery</c:v>
                </c:pt>
              </c:strCache>
            </c:strRef>
          </c:tx>
          <c:spPr>
            <a:solidFill>
              <a:srgbClr val="DE3F7D"/>
            </a:solidFill>
            <a:ln w="12700">
              <a:solidFill>
                <a:sysClr val="windowText" lastClr="000000"/>
              </a:solidFill>
              <a:prstDash val="solid"/>
            </a:ln>
          </c:spPr>
          <c:invertIfNegative val="0"/>
          <c:xVal>
            <c:numRef>
              <c:f>'Spend Analysis '!$H$26</c:f>
              <c:numCache>
                <c:formatCode>General</c:formatCode>
                <c:ptCount val="1"/>
                <c:pt idx="0">
                  <c:v>3</c:v>
                </c:pt>
              </c:numCache>
            </c:numRef>
          </c:xVal>
          <c:yVal>
            <c:numRef>
              <c:f>'Spend Analysis '!$I$26</c:f>
              <c:numCache>
                <c:formatCode>General</c:formatCode>
                <c:ptCount val="1"/>
                <c:pt idx="0">
                  <c:v>3</c:v>
                </c:pt>
              </c:numCache>
            </c:numRef>
          </c:yVal>
          <c:bubbleSize>
            <c:numRef>
              <c:f>'Spend Analysis '!$G$26</c:f>
              <c:numCache>
                <c:formatCode>_-* #,##0_-;\-* #,##0_-;_-* "-"??_-;_-@_-</c:formatCode>
                <c:ptCount val="1"/>
                <c:pt idx="0">
                  <c:v>73.5</c:v>
                </c:pt>
              </c:numCache>
            </c:numRef>
          </c:bubbleSize>
          <c:bubble3D val="0"/>
          <c:extLst>
            <c:ext xmlns:c16="http://schemas.microsoft.com/office/drawing/2014/chart" uri="{C3380CC4-5D6E-409C-BE32-E72D297353CC}">
              <c16:uniqueId val="{0000000A-D773-417A-9205-631FF46B6CB8}"/>
            </c:ext>
          </c:extLst>
        </c:ser>
        <c:ser>
          <c:idx val="12"/>
          <c:order val="11"/>
          <c:tx>
            <c:strRef>
              <c:f>'Spend Analysis '!$B$12</c:f>
              <c:strCache>
                <c:ptCount val="1"/>
                <c:pt idx="0">
                  <c:v>Raw Materials </c:v>
                </c:pt>
              </c:strCache>
            </c:strRef>
          </c:tx>
          <c:spPr>
            <a:solidFill>
              <a:srgbClr val="AB9C8F"/>
            </a:solidFill>
            <a:ln w="12700">
              <a:solidFill>
                <a:sysClr val="windowText" lastClr="000000"/>
              </a:solidFill>
              <a:prstDash val="solid"/>
            </a:ln>
          </c:spPr>
          <c:invertIfNegative val="1"/>
          <c:xVal>
            <c:numRef>
              <c:f>'Spend Analysis '!$H$12</c:f>
              <c:numCache>
                <c:formatCode>General</c:formatCode>
                <c:ptCount val="1"/>
                <c:pt idx="0">
                  <c:v>5</c:v>
                </c:pt>
              </c:numCache>
            </c:numRef>
          </c:xVal>
          <c:yVal>
            <c:numRef>
              <c:f>'Spend Analysis '!$I$12</c:f>
              <c:numCache>
                <c:formatCode>General</c:formatCode>
                <c:ptCount val="1"/>
                <c:pt idx="0">
                  <c:v>8</c:v>
                </c:pt>
              </c:numCache>
            </c:numRef>
          </c:yVal>
          <c:bubbleSize>
            <c:numRef>
              <c:f>'Spend Analysis '!$G$12</c:f>
              <c:numCache>
                <c:formatCode>_-* #,##0_-;\-* #,##0_-;_-* "-"??_-;_-@_-</c:formatCode>
                <c:ptCount val="1"/>
                <c:pt idx="0">
                  <c:v>995.55000000000007</c:v>
                </c:pt>
              </c:numCache>
            </c:numRef>
          </c:bubbleSize>
          <c:bubble3D val="0"/>
          <c:extLst>
            <c:ext xmlns:c14="http://schemas.microsoft.com/office/drawing/2007/8/2/chart" uri="{6F2FDCE9-48DA-4B69-8628-5D25D57E5C99}">
              <c14:invertSolidFillFmt>
                <c14:spPr xmlns:c14="http://schemas.microsoft.com/office/drawing/2007/8/2/chart">
                  <a:solidFill>
                    <a:srgbClr val="FFFFFF"/>
                  </a:solidFill>
                  <a:ln w="12700">
                    <a:solidFill>
                      <a:sysClr val="windowText" lastClr="000000"/>
                    </a:solidFill>
                    <a:prstDash val="solid"/>
                  </a:ln>
                </c14:spPr>
              </c14:invertSolidFillFmt>
            </c:ext>
            <c:ext xmlns:c16="http://schemas.microsoft.com/office/drawing/2014/chart" uri="{C3380CC4-5D6E-409C-BE32-E72D297353CC}">
              <c16:uniqueId val="{0000000B-D773-417A-9205-631FF46B6CB8}"/>
            </c:ext>
          </c:extLst>
        </c:ser>
        <c:ser>
          <c:idx val="0"/>
          <c:order val="12"/>
          <c:tx>
            <c:strRef>
              <c:f>'Spend Analysis '!$B$14</c:f>
              <c:strCache>
                <c:ptCount val="1"/>
                <c:pt idx="0">
                  <c:v>Utilities</c:v>
                </c:pt>
              </c:strCache>
            </c:strRef>
          </c:tx>
          <c:spPr>
            <a:solidFill>
              <a:srgbClr val="007165"/>
            </a:solidFill>
            <a:ln w="12700">
              <a:solidFill>
                <a:srgbClr val="000000"/>
              </a:solidFill>
              <a:prstDash val="solid"/>
            </a:ln>
          </c:spPr>
          <c:invertIfNegative val="0"/>
          <c:xVal>
            <c:numRef>
              <c:f>'Spend Analysis '!$H$14</c:f>
              <c:numCache>
                <c:formatCode>General</c:formatCode>
                <c:ptCount val="1"/>
                <c:pt idx="0">
                  <c:v>4</c:v>
                </c:pt>
              </c:numCache>
            </c:numRef>
          </c:xVal>
          <c:yVal>
            <c:numRef>
              <c:f>'Spend Analysis '!$I$14</c:f>
              <c:numCache>
                <c:formatCode>General</c:formatCode>
                <c:ptCount val="1"/>
                <c:pt idx="0">
                  <c:v>3</c:v>
                </c:pt>
              </c:numCache>
            </c:numRef>
          </c:yVal>
          <c:bubbleSize>
            <c:numRef>
              <c:f>'Spend Analysis '!$G$14</c:f>
              <c:numCache>
                <c:formatCode>_-* #,##0_-;\-* #,##0_-;_-* "-"??_-;_-@_-</c:formatCode>
                <c:ptCount val="1"/>
                <c:pt idx="0">
                  <c:v>113.622984</c:v>
                </c:pt>
              </c:numCache>
            </c:numRef>
          </c:bubbleSize>
          <c:bubble3D val="0"/>
          <c:extLst>
            <c:ext xmlns:c16="http://schemas.microsoft.com/office/drawing/2014/chart" uri="{C3380CC4-5D6E-409C-BE32-E72D297353CC}">
              <c16:uniqueId val="{0000000C-D773-417A-9205-631FF46B6CB8}"/>
            </c:ext>
          </c:extLst>
        </c:ser>
        <c:ser>
          <c:idx val="13"/>
          <c:order val="13"/>
          <c:tx>
            <c:strRef>
              <c:f>'Spend Analysis '!$B$23</c:f>
              <c:strCache>
                <c:ptCount val="1"/>
                <c:pt idx="0">
                  <c:v>Insurance</c:v>
                </c:pt>
              </c:strCache>
            </c:strRef>
          </c:tx>
          <c:spPr>
            <a:solidFill>
              <a:srgbClr val="66BC29"/>
            </a:solidFill>
            <a:ln w="12700">
              <a:solidFill>
                <a:srgbClr val="000000"/>
              </a:solidFill>
              <a:prstDash val="solid"/>
            </a:ln>
          </c:spPr>
          <c:invertIfNegative val="0"/>
          <c:xVal>
            <c:numRef>
              <c:f>'Spend Analysis '!$H$23</c:f>
              <c:numCache>
                <c:formatCode>General</c:formatCode>
                <c:ptCount val="1"/>
                <c:pt idx="0">
                  <c:v>8</c:v>
                </c:pt>
              </c:numCache>
            </c:numRef>
          </c:xVal>
          <c:yVal>
            <c:numRef>
              <c:f>'Spend Analysis '!$I$23</c:f>
              <c:numCache>
                <c:formatCode>General</c:formatCode>
                <c:ptCount val="1"/>
                <c:pt idx="0">
                  <c:v>7</c:v>
                </c:pt>
              </c:numCache>
            </c:numRef>
          </c:yVal>
          <c:bubbleSize>
            <c:numRef>
              <c:f>'Spend Analysis '!$G$23</c:f>
              <c:numCache>
                <c:formatCode>_-* #,##0_-;\-* #,##0_-;_-* "-"??_-;_-@_-</c:formatCode>
                <c:ptCount val="1"/>
                <c:pt idx="0">
                  <c:v>200</c:v>
                </c:pt>
              </c:numCache>
            </c:numRef>
          </c:bubbleSize>
          <c:bubble3D val="0"/>
          <c:extLst>
            <c:ext xmlns:c16="http://schemas.microsoft.com/office/drawing/2014/chart" uri="{C3380CC4-5D6E-409C-BE32-E72D297353CC}">
              <c16:uniqueId val="{0000000D-D773-417A-9205-631FF46B6CB8}"/>
            </c:ext>
          </c:extLst>
        </c:ser>
        <c:ser>
          <c:idx val="14"/>
          <c:order val="14"/>
          <c:tx>
            <c:strRef>
              <c:f>'Spend Analysis '!$B$25</c:f>
              <c:strCache>
                <c:ptCount val="1"/>
                <c:pt idx="0">
                  <c:v>Advertising</c:v>
                </c:pt>
              </c:strCache>
            </c:strRef>
          </c:tx>
          <c:spPr>
            <a:solidFill>
              <a:srgbClr val="4D3069"/>
            </a:solidFill>
            <a:ln w="12700">
              <a:solidFill>
                <a:srgbClr val="000000"/>
              </a:solidFill>
              <a:prstDash val="solid"/>
            </a:ln>
          </c:spPr>
          <c:invertIfNegative val="0"/>
          <c:xVal>
            <c:numRef>
              <c:f>'Spend Analysis '!$H$25</c:f>
              <c:numCache>
                <c:formatCode>General</c:formatCode>
                <c:ptCount val="1"/>
                <c:pt idx="0">
                  <c:v>2.5</c:v>
                </c:pt>
              </c:numCache>
            </c:numRef>
          </c:xVal>
          <c:yVal>
            <c:numRef>
              <c:f>'Spend Analysis '!$I$25</c:f>
              <c:numCache>
                <c:formatCode>General</c:formatCode>
                <c:ptCount val="1"/>
                <c:pt idx="0">
                  <c:v>4</c:v>
                </c:pt>
              </c:numCache>
            </c:numRef>
          </c:yVal>
          <c:bubbleSize>
            <c:numRef>
              <c:f>'Spend Analysis '!$G$25</c:f>
              <c:numCache>
                <c:formatCode>_-* #,##0_-;\-* #,##0_-;_-* "-"??_-;_-@_-</c:formatCode>
                <c:ptCount val="1"/>
                <c:pt idx="0">
                  <c:v>1349.7</c:v>
                </c:pt>
              </c:numCache>
            </c:numRef>
          </c:bubbleSize>
          <c:bubble3D val="0"/>
          <c:extLst>
            <c:ext xmlns:c16="http://schemas.microsoft.com/office/drawing/2014/chart" uri="{C3380CC4-5D6E-409C-BE32-E72D297353CC}">
              <c16:uniqueId val="{0000000E-D773-417A-9205-631FF46B6CB8}"/>
            </c:ext>
          </c:extLst>
        </c:ser>
        <c:ser>
          <c:idx val="15"/>
          <c:order val="15"/>
          <c:tx>
            <c:strRef>
              <c:f>'Spend Analysis '!$B$27</c:f>
              <c:strCache>
                <c:ptCount val="1"/>
                <c:pt idx="0">
                  <c:v>Duties and Fees</c:v>
                </c:pt>
              </c:strCache>
            </c:strRef>
          </c:tx>
          <c:spPr>
            <a:solidFill>
              <a:schemeClr val="bg1">
                <a:lumMod val="50000"/>
              </a:schemeClr>
            </a:solidFill>
            <a:ln w="12700">
              <a:solidFill>
                <a:sysClr val="windowText" lastClr="000000"/>
              </a:solidFill>
              <a:prstDash val="solid"/>
            </a:ln>
          </c:spPr>
          <c:invertIfNegative val="0"/>
          <c:xVal>
            <c:numRef>
              <c:f>'Spend Analysis '!$H$27</c:f>
              <c:numCache>
                <c:formatCode>General</c:formatCode>
                <c:ptCount val="1"/>
                <c:pt idx="0">
                  <c:v>5</c:v>
                </c:pt>
              </c:numCache>
            </c:numRef>
          </c:xVal>
          <c:yVal>
            <c:numRef>
              <c:f>'Spend Analysis '!$I$27</c:f>
              <c:numCache>
                <c:formatCode>General</c:formatCode>
                <c:ptCount val="1"/>
                <c:pt idx="0">
                  <c:v>8</c:v>
                </c:pt>
              </c:numCache>
            </c:numRef>
          </c:yVal>
          <c:bubbleSize>
            <c:numRef>
              <c:f>'Spend Analysis '!$G$27</c:f>
              <c:numCache>
                <c:formatCode>_-* #,##0_-;\-* #,##0_-;_-* "-"??_-;_-@_-</c:formatCode>
                <c:ptCount val="1"/>
                <c:pt idx="0">
                  <c:v>6.95</c:v>
                </c:pt>
              </c:numCache>
            </c:numRef>
          </c:bubbleSize>
          <c:bubble3D val="0"/>
          <c:extLst>
            <c:ext xmlns:c16="http://schemas.microsoft.com/office/drawing/2014/chart" uri="{C3380CC4-5D6E-409C-BE32-E72D297353CC}">
              <c16:uniqueId val="{0000000F-D773-417A-9205-631FF46B6CB8}"/>
            </c:ext>
          </c:extLst>
        </c:ser>
        <c:dLbls>
          <c:showLegendKey val="0"/>
          <c:showVal val="0"/>
          <c:showCatName val="0"/>
          <c:showSerName val="0"/>
          <c:showPercent val="0"/>
          <c:showBubbleSize val="0"/>
        </c:dLbls>
        <c:bubbleScale val="100"/>
        <c:showNegBubbles val="0"/>
        <c:axId val="115679520"/>
        <c:axId val="115678344"/>
      </c:bubbleChart>
      <c:valAx>
        <c:axId val="115679520"/>
        <c:scaling>
          <c:orientation val="minMax"/>
          <c:max val="12"/>
        </c:scaling>
        <c:delete val="0"/>
        <c:axPos val="b"/>
        <c:title>
          <c:tx>
            <c:rich>
              <a:bodyPr/>
              <a:lstStyle/>
              <a:p>
                <a:pPr>
                  <a:defRPr sz="1525" b="1" i="0" u="none" strike="noStrike" baseline="0">
                    <a:solidFill>
                      <a:srgbClr val="000000"/>
                    </a:solidFill>
                    <a:latin typeface="Arial"/>
                    <a:ea typeface="Arial"/>
                    <a:cs typeface="Arial"/>
                  </a:defRPr>
                </a:pPr>
                <a:r>
                  <a:rPr lang="en-AU">
                    <a:solidFill>
                      <a:schemeClr val="tx2"/>
                    </a:solidFill>
                  </a:rPr>
                  <a:t>Time to deliver (mths)</a:t>
                </a:r>
              </a:p>
            </c:rich>
          </c:tx>
          <c:layout>
            <c:manualLayout>
              <c:xMode val="edge"/>
              <c:yMode val="edge"/>
              <c:x val="0.35677352637021714"/>
              <c:y val="0.9389830508474575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15678344"/>
        <c:crosses val="autoZero"/>
        <c:crossBetween val="midCat"/>
      </c:valAx>
      <c:valAx>
        <c:axId val="115678344"/>
        <c:scaling>
          <c:orientation val="minMax"/>
          <c:max val="10"/>
        </c:scaling>
        <c:delete val="0"/>
        <c:axPos val="l"/>
        <c:majorGridlines>
          <c:spPr>
            <a:ln w="3175">
              <a:solidFill>
                <a:srgbClr val="000000"/>
              </a:solidFill>
              <a:prstDash val="solid"/>
            </a:ln>
          </c:spPr>
        </c:majorGridlines>
        <c:title>
          <c:tx>
            <c:rich>
              <a:bodyPr/>
              <a:lstStyle/>
              <a:p>
                <a:pPr>
                  <a:defRPr sz="1525" b="1" i="0" u="none" strike="noStrike" baseline="0">
                    <a:solidFill>
                      <a:schemeClr val="tx2"/>
                    </a:solidFill>
                    <a:latin typeface="Arial"/>
                    <a:ea typeface="Arial"/>
                    <a:cs typeface="Arial"/>
                  </a:defRPr>
                </a:pPr>
                <a:r>
                  <a:rPr lang="en-AU">
                    <a:solidFill>
                      <a:schemeClr val="tx2"/>
                    </a:solidFill>
                  </a:rPr>
                  <a:t>Degree of difficulty</a:t>
                </a:r>
              </a:p>
            </c:rich>
          </c:tx>
          <c:layout>
            <c:manualLayout>
              <c:xMode val="edge"/>
              <c:yMode val="edge"/>
              <c:x val="5.5141242447250835E-3"/>
              <c:y val="0.3152542173880790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15679520"/>
        <c:crosses val="autoZero"/>
        <c:crossBetween val="midCat"/>
      </c:valAx>
      <c:spPr>
        <a:solidFill>
          <a:schemeClr val="bg1">
            <a:lumMod val="85000"/>
          </a:schemeClr>
        </a:solidFill>
        <a:ln w="12700">
          <a:solidFill>
            <a:srgbClr val="808080"/>
          </a:solidFill>
          <a:prstDash val="solid"/>
        </a:ln>
      </c:spPr>
    </c:plotArea>
    <c:legend>
      <c:legendPos val="r"/>
      <c:layout>
        <c:manualLayout>
          <c:xMode val="edge"/>
          <c:yMode val="edge"/>
          <c:x val="0.8724589574940258"/>
          <c:y val="4.297485052864003E-2"/>
          <c:w val="0.11892450879007239"/>
          <c:h val="0.57118644067796609"/>
        </c:manualLayout>
      </c:layout>
      <c:overlay val="0"/>
      <c:spPr>
        <a:solidFill>
          <a:srgbClr val="FFFFFF"/>
        </a:solidFill>
        <a:ln w="3175">
          <a:no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149948293691834E-2"/>
          <c:y val="4.0677966101694912E-2"/>
          <c:w val="0.8024819027921406"/>
          <c:h val="0.80113774134397586"/>
        </c:manualLayout>
      </c:layout>
      <c:bubbleChart>
        <c:varyColors val="0"/>
        <c:ser>
          <c:idx val="1"/>
          <c:order val="0"/>
          <c:tx>
            <c:strRef>
              <c:f>'Spend Analysis '!$B$13</c:f>
              <c:strCache>
                <c:ptCount val="1"/>
                <c:pt idx="0">
                  <c:v>IT</c:v>
                </c:pt>
              </c:strCache>
            </c:strRef>
          </c:tx>
          <c:spPr>
            <a:solidFill>
              <a:srgbClr val="00A1DE"/>
            </a:solidFill>
            <a:ln w="12700">
              <a:solidFill>
                <a:sysClr val="windowText" lastClr="000000"/>
              </a:solidFill>
              <a:prstDash val="solid"/>
            </a:ln>
          </c:spPr>
          <c:invertIfNegative val="1"/>
          <c:xVal>
            <c:numRef>
              <c:f>'Spend Analysis '!$H$13</c:f>
              <c:numCache>
                <c:formatCode>General</c:formatCode>
                <c:ptCount val="1"/>
                <c:pt idx="0">
                  <c:v>2</c:v>
                </c:pt>
              </c:numCache>
            </c:numRef>
          </c:xVal>
          <c:yVal>
            <c:numRef>
              <c:f>'Spend Analysis '!$I$13</c:f>
              <c:numCache>
                <c:formatCode>General</c:formatCode>
                <c:ptCount val="1"/>
                <c:pt idx="0">
                  <c:v>7</c:v>
                </c:pt>
              </c:numCache>
            </c:numRef>
          </c:yVal>
          <c:bubbleSize>
            <c:numRef>
              <c:f>'Spend Analysis '!$G$13</c:f>
              <c:numCache>
                <c:formatCode>_-* #,##0_-;\-* #,##0_-;_-* "-"??_-;_-@_-</c:formatCode>
                <c:ptCount val="1"/>
                <c:pt idx="0">
                  <c:v>1898.01</c:v>
                </c:pt>
              </c:numCache>
            </c:numRef>
          </c:bubbleSize>
          <c:bubble3D val="0"/>
          <c:extLst>
            <c:ext xmlns:c14="http://schemas.microsoft.com/office/drawing/2007/8/2/chart" uri="{6F2FDCE9-48DA-4B69-8628-5D25D57E5C99}">
              <c14:invertSolidFillFmt>
                <c14:spPr xmlns:c14="http://schemas.microsoft.com/office/drawing/2007/8/2/chart">
                  <a:solidFill>
                    <a:srgbClr val="FFFFFF"/>
                  </a:solidFill>
                  <a:ln w="12700">
                    <a:solidFill>
                      <a:sysClr val="windowText" lastClr="000000"/>
                    </a:solidFill>
                    <a:prstDash val="solid"/>
                  </a:ln>
                </c14:spPr>
              </c14:invertSolidFillFmt>
            </c:ext>
            <c:ext xmlns:c16="http://schemas.microsoft.com/office/drawing/2014/chart" uri="{C3380CC4-5D6E-409C-BE32-E72D297353CC}">
              <c16:uniqueId val="{00000000-7909-4C39-9F01-83390E9715C8}"/>
            </c:ext>
          </c:extLst>
        </c:ser>
        <c:ser>
          <c:idx val="2"/>
          <c:order val="1"/>
          <c:tx>
            <c:strRef>
              <c:f>'Spend Analysis '!$B$15</c:f>
              <c:strCache>
                <c:ptCount val="1"/>
                <c:pt idx="0">
                  <c:v>Property</c:v>
                </c:pt>
              </c:strCache>
            </c:strRef>
          </c:tx>
          <c:spPr>
            <a:solidFill>
              <a:schemeClr val="tx2"/>
            </a:solidFill>
            <a:ln w="12700">
              <a:solidFill>
                <a:sysClr val="windowText" lastClr="000000"/>
              </a:solidFill>
              <a:prstDash val="solid"/>
            </a:ln>
          </c:spPr>
          <c:invertIfNegative val="0"/>
          <c:xVal>
            <c:numRef>
              <c:f>'Spend Analysis '!$H$15</c:f>
              <c:numCache>
                <c:formatCode>General</c:formatCode>
                <c:ptCount val="1"/>
                <c:pt idx="0">
                  <c:v>6</c:v>
                </c:pt>
              </c:numCache>
            </c:numRef>
          </c:xVal>
          <c:yVal>
            <c:numRef>
              <c:f>'Spend Analysis '!$I$15</c:f>
              <c:numCache>
                <c:formatCode>General</c:formatCode>
                <c:ptCount val="1"/>
                <c:pt idx="0">
                  <c:v>5</c:v>
                </c:pt>
              </c:numCache>
            </c:numRef>
          </c:yVal>
          <c:bubbleSize>
            <c:numRef>
              <c:f>'Spend Analysis '!$G$15</c:f>
              <c:numCache>
                <c:formatCode>_-* #,##0_-;\-* #,##0_-;_-* "-"??_-;_-@_-</c:formatCode>
                <c:ptCount val="1"/>
                <c:pt idx="0">
                  <c:v>536.4</c:v>
                </c:pt>
              </c:numCache>
            </c:numRef>
          </c:bubbleSize>
          <c:bubble3D val="0"/>
          <c:extLst>
            <c:ext xmlns:c16="http://schemas.microsoft.com/office/drawing/2014/chart" uri="{C3380CC4-5D6E-409C-BE32-E72D297353CC}">
              <c16:uniqueId val="{00000001-7909-4C39-9F01-83390E9715C8}"/>
            </c:ext>
          </c:extLst>
        </c:ser>
        <c:ser>
          <c:idx val="3"/>
          <c:order val="2"/>
          <c:tx>
            <c:strRef>
              <c:f>'Spend Analysis '!$B$16</c:f>
              <c:strCache>
                <c:ptCount val="1"/>
                <c:pt idx="0">
                  <c:v>Marketing</c:v>
                </c:pt>
              </c:strCache>
            </c:strRef>
          </c:tx>
          <c:spPr>
            <a:solidFill>
              <a:schemeClr val="accent1"/>
            </a:solidFill>
            <a:ln w="12700">
              <a:solidFill>
                <a:sysClr val="windowText" lastClr="000000"/>
              </a:solidFill>
              <a:prstDash val="solid"/>
            </a:ln>
          </c:spPr>
          <c:invertIfNegative val="0"/>
          <c:xVal>
            <c:numRef>
              <c:f>'Spend Analysis '!$H$16</c:f>
              <c:numCache>
                <c:formatCode>General</c:formatCode>
                <c:ptCount val="1"/>
                <c:pt idx="0">
                  <c:v>3</c:v>
                </c:pt>
              </c:numCache>
            </c:numRef>
          </c:xVal>
          <c:yVal>
            <c:numRef>
              <c:f>'Spend Analysis '!$I$16</c:f>
              <c:numCache>
                <c:formatCode>General</c:formatCode>
                <c:ptCount val="1"/>
                <c:pt idx="0">
                  <c:v>5</c:v>
                </c:pt>
              </c:numCache>
            </c:numRef>
          </c:yVal>
          <c:bubbleSize>
            <c:numRef>
              <c:f>'Spend Analysis '!$G$16</c:f>
              <c:numCache>
                <c:formatCode>_-* #,##0_-;\-* #,##0_-;_-* "-"??_-;_-@_-</c:formatCode>
                <c:ptCount val="1"/>
                <c:pt idx="0">
                  <c:v>3688.6499999999996</c:v>
                </c:pt>
              </c:numCache>
            </c:numRef>
          </c:bubbleSize>
          <c:bubble3D val="0"/>
          <c:extLst>
            <c:ext xmlns:c16="http://schemas.microsoft.com/office/drawing/2014/chart" uri="{C3380CC4-5D6E-409C-BE32-E72D297353CC}">
              <c16:uniqueId val="{00000002-7909-4C39-9F01-83390E9715C8}"/>
            </c:ext>
          </c:extLst>
        </c:ser>
        <c:ser>
          <c:idx val="4"/>
          <c:order val="3"/>
          <c:tx>
            <c:strRef>
              <c:f>'Spend Analysis '!$B$17</c:f>
              <c:strCache>
                <c:ptCount val="1"/>
                <c:pt idx="0">
                  <c:v>Freight</c:v>
                </c:pt>
              </c:strCache>
            </c:strRef>
          </c:tx>
          <c:spPr>
            <a:solidFill>
              <a:srgbClr val="72C7E7"/>
            </a:solidFill>
            <a:ln w="12700">
              <a:solidFill>
                <a:sysClr val="windowText" lastClr="000000"/>
              </a:solidFill>
              <a:prstDash val="solid"/>
            </a:ln>
          </c:spPr>
          <c:invertIfNegative val="1"/>
          <c:xVal>
            <c:numRef>
              <c:f>'Spend Analysis '!$H$17</c:f>
              <c:numCache>
                <c:formatCode>General</c:formatCode>
                <c:ptCount val="1"/>
                <c:pt idx="0">
                  <c:v>3</c:v>
                </c:pt>
              </c:numCache>
            </c:numRef>
          </c:xVal>
          <c:yVal>
            <c:numRef>
              <c:f>'Spend Analysis '!$I$17</c:f>
              <c:numCache>
                <c:formatCode>General</c:formatCode>
                <c:ptCount val="1"/>
                <c:pt idx="0">
                  <c:v>4</c:v>
                </c:pt>
              </c:numCache>
            </c:numRef>
          </c:yVal>
          <c:bubbleSize>
            <c:numRef>
              <c:f>'Spend Analysis '!$G$17</c:f>
              <c:numCache>
                <c:formatCode>_-* #,##0_-;\-* #,##0_-;_-* "-"??_-;_-@_-</c:formatCode>
                <c:ptCount val="1"/>
                <c:pt idx="0">
                  <c:v>824.02499999999998</c:v>
                </c:pt>
              </c:numCache>
            </c:numRef>
          </c:bubbleSize>
          <c:bubble3D val="0"/>
          <c:extLst>
            <c:ext xmlns:c14="http://schemas.microsoft.com/office/drawing/2007/8/2/chart" uri="{6F2FDCE9-48DA-4B69-8628-5D25D57E5C99}">
              <c14:invertSolidFillFmt>
                <c14:spPr xmlns:c14="http://schemas.microsoft.com/office/drawing/2007/8/2/chart">
                  <a:solidFill>
                    <a:srgbClr val="FFFFFF"/>
                  </a:solidFill>
                  <a:ln w="12700">
                    <a:solidFill>
                      <a:sysClr val="windowText" lastClr="000000"/>
                    </a:solidFill>
                    <a:prstDash val="solid"/>
                  </a:ln>
                </c14:spPr>
              </c14:invertSolidFillFmt>
            </c:ext>
            <c:ext xmlns:c16="http://schemas.microsoft.com/office/drawing/2014/chart" uri="{C3380CC4-5D6E-409C-BE32-E72D297353CC}">
              <c16:uniqueId val="{00000003-7909-4C39-9F01-83390E9715C8}"/>
            </c:ext>
          </c:extLst>
        </c:ser>
        <c:ser>
          <c:idx val="5"/>
          <c:order val="4"/>
          <c:tx>
            <c:strRef>
              <c:f>'Spend Analysis '!$B$18</c:f>
              <c:strCache>
                <c:ptCount val="1"/>
                <c:pt idx="0">
                  <c:v>MRO</c:v>
                </c:pt>
              </c:strCache>
            </c:strRef>
          </c:tx>
          <c:spPr>
            <a:solidFill>
              <a:srgbClr val="008444"/>
            </a:solidFill>
            <a:ln w="12700">
              <a:solidFill>
                <a:sysClr val="windowText" lastClr="000000"/>
              </a:solidFill>
              <a:prstDash val="solid"/>
            </a:ln>
          </c:spPr>
          <c:invertIfNegative val="1"/>
          <c:xVal>
            <c:numRef>
              <c:f>'Spend Analysis '!$H$18</c:f>
              <c:numCache>
                <c:formatCode>General</c:formatCode>
                <c:ptCount val="1"/>
                <c:pt idx="0">
                  <c:v>4</c:v>
                </c:pt>
              </c:numCache>
            </c:numRef>
          </c:xVal>
          <c:yVal>
            <c:numRef>
              <c:f>'Spend Analysis '!$I$18</c:f>
              <c:numCache>
                <c:formatCode>General</c:formatCode>
                <c:ptCount val="1"/>
                <c:pt idx="0">
                  <c:v>6</c:v>
                </c:pt>
              </c:numCache>
            </c:numRef>
          </c:yVal>
          <c:bubbleSize>
            <c:numRef>
              <c:f>'Spend Analysis '!$G$18</c:f>
              <c:numCache>
                <c:formatCode>_-* #,##0_-;\-* #,##0_-;_-* "-"??_-;_-@_-</c:formatCode>
                <c:ptCount val="1"/>
                <c:pt idx="0">
                  <c:v>3456.2000000000003</c:v>
                </c:pt>
              </c:numCache>
            </c:numRef>
          </c:bubbleSize>
          <c:bubble3D val="0"/>
          <c:extLst>
            <c:ext xmlns:c14="http://schemas.microsoft.com/office/drawing/2007/8/2/chart" uri="{6F2FDCE9-48DA-4B69-8628-5D25D57E5C99}">
              <c14:invertSolidFillFmt>
                <c14:spPr xmlns:c14="http://schemas.microsoft.com/office/drawing/2007/8/2/chart">
                  <a:solidFill>
                    <a:srgbClr val="FFFFFF"/>
                  </a:solidFill>
                  <a:ln w="12700">
                    <a:solidFill>
                      <a:sysClr val="windowText" lastClr="000000"/>
                    </a:solidFill>
                    <a:prstDash val="solid"/>
                  </a:ln>
                </c14:spPr>
              </c14:invertSolidFillFmt>
            </c:ext>
            <c:ext xmlns:c16="http://schemas.microsoft.com/office/drawing/2014/chart" uri="{C3380CC4-5D6E-409C-BE32-E72D297353CC}">
              <c16:uniqueId val="{00000004-7909-4C39-9F01-83390E9715C8}"/>
            </c:ext>
          </c:extLst>
        </c:ser>
        <c:ser>
          <c:idx val="6"/>
          <c:order val="5"/>
          <c:tx>
            <c:strRef>
              <c:f>'Spend Analysis '!$B$19</c:f>
              <c:strCache>
                <c:ptCount val="1"/>
                <c:pt idx="0">
                  <c:v>Misc. exp</c:v>
                </c:pt>
              </c:strCache>
            </c:strRef>
          </c:tx>
          <c:spPr>
            <a:solidFill>
              <a:srgbClr val="E55302"/>
            </a:solidFill>
            <a:ln w="12700">
              <a:solidFill>
                <a:sysClr val="windowText" lastClr="000000"/>
              </a:solidFill>
              <a:prstDash val="solid"/>
            </a:ln>
          </c:spPr>
          <c:invertIfNegative val="1"/>
          <c:xVal>
            <c:numRef>
              <c:f>'Spend Analysis '!$H$19</c:f>
              <c:numCache>
                <c:formatCode>General</c:formatCode>
                <c:ptCount val="1"/>
                <c:pt idx="0">
                  <c:v>2</c:v>
                </c:pt>
              </c:numCache>
            </c:numRef>
          </c:xVal>
          <c:yVal>
            <c:numRef>
              <c:f>'Spend Analysis '!$I$19</c:f>
              <c:numCache>
                <c:formatCode>General</c:formatCode>
                <c:ptCount val="1"/>
                <c:pt idx="0">
                  <c:v>6</c:v>
                </c:pt>
              </c:numCache>
            </c:numRef>
          </c:yVal>
          <c:bubbleSize>
            <c:numRef>
              <c:f>'Spend Analysis '!$G$19</c:f>
              <c:numCache>
                <c:formatCode>_-* #,##0_-;\-* #,##0_-;_-* "-"??_-;_-@_-</c:formatCode>
                <c:ptCount val="1"/>
                <c:pt idx="0">
                  <c:v>458.3</c:v>
                </c:pt>
              </c:numCache>
            </c:numRef>
          </c:bubbleSize>
          <c:bubble3D val="0"/>
          <c:extLst>
            <c:ext xmlns:c14="http://schemas.microsoft.com/office/drawing/2007/8/2/chart" uri="{6F2FDCE9-48DA-4B69-8628-5D25D57E5C99}">
              <c14:invertSolidFillFmt>
                <c14:spPr xmlns:c14="http://schemas.microsoft.com/office/drawing/2007/8/2/chart">
                  <a:solidFill>
                    <a:srgbClr val="FFFFFF"/>
                  </a:solidFill>
                  <a:ln w="12700">
                    <a:solidFill>
                      <a:sysClr val="windowText" lastClr="000000"/>
                    </a:solidFill>
                    <a:prstDash val="solid"/>
                  </a:ln>
                </c14:spPr>
              </c14:invertSolidFillFmt>
            </c:ext>
            <c:ext xmlns:c16="http://schemas.microsoft.com/office/drawing/2014/chart" uri="{C3380CC4-5D6E-409C-BE32-E72D297353CC}">
              <c16:uniqueId val="{00000005-7909-4C39-9F01-83390E9715C8}"/>
            </c:ext>
          </c:extLst>
        </c:ser>
        <c:ser>
          <c:idx val="7"/>
          <c:order val="6"/>
          <c:tx>
            <c:strRef>
              <c:f>'Spend Analysis '!$B$20</c:f>
              <c:strCache>
                <c:ptCount val="1"/>
                <c:pt idx="0">
                  <c:v>Travel</c:v>
                </c:pt>
              </c:strCache>
            </c:strRef>
          </c:tx>
          <c:spPr>
            <a:solidFill>
              <a:schemeClr val="accent6"/>
            </a:solidFill>
            <a:ln w="12700">
              <a:solidFill>
                <a:sysClr val="windowText" lastClr="000000"/>
              </a:solidFill>
              <a:prstDash val="solid"/>
            </a:ln>
          </c:spPr>
          <c:invertIfNegative val="0"/>
          <c:xVal>
            <c:numRef>
              <c:f>'Spend Analysis '!$H$20</c:f>
              <c:numCache>
                <c:formatCode>General</c:formatCode>
                <c:ptCount val="1"/>
                <c:pt idx="0">
                  <c:v>3</c:v>
                </c:pt>
              </c:numCache>
            </c:numRef>
          </c:xVal>
          <c:yVal>
            <c:numRef>
              <c:f>'Spend Analysis '!$I$20</c:f>
              <c:numCache>
                <c:formatCode>General</c:formatCode>
                <c:ptCount val="1"/>
                <c:pt idx="0">
                  <c:v>3</c:v>
                </c:pt>
              </c:numCache>
            </c:numRef>
          </c:yVal>
          <c:bubbleSize>
            <c:numRef>
              <c:f>'Spend Analysis '!$G$20</c:f>
              <c:numCache>
                <c:formatCode>_-* #,##0_-;\-* #,##0_-;_-* "-"??_-;_-@_-</c:formatCode>
                <c:ptCount val="1"/>
                <c:pt idx="0">
                  <c:v>1313.1</c:v>
                </c:pt>
              </c:numCache>
            </c:numRef>
          </c:bubbleSize>
          <c:bubble3D val="0"/>
          <c:extLst>
            <c:ext xmlns:c16="http://schemas.microsoft.com/office/drawing/2014/chart" uri="{C3380CC4-5D6E-409C-BE32-E72D297353CC}">
              <c16:uniqueId val="{00000006-7909-4C39-9F01-83390E9715C8}"/>
            </c:ext>
          </c:extLst>
        </c:ser>
        <c:ser>
          <c:idx val="8"/>
          <c:order val="7"/>
          <c:tx>
            <c:strRef>
              <c:f>'Spend Analysis '!$B$21</c:f>
              <c:strCache>
                <c:ptCount val="1"/>
                <c:pt idx="0">
                  <c:v>Consultants</c:v>
                </c:pt>
              </c:strCache>
            </c:strRef>
          </c:tx>
          <c:spPr>
            <a:solidFill>
              <a:schemeClr val="accent2"/>
            </a:solidFill>
            <a:ln w="12700">
              <a:solidFill>
                <a:sysClr val="windowText" lastClr="000000"/>
              </a:solidFill>
              <a:prstDash val="solid"/>
            </a:ln>
          </c:spPr>
          <c:invertIfNegative val="0"/>
          <c:xVal>
            <c:numRef>
              <c:f>'Spend Analysis '!$H$21</c:f>
              <c:numCache>
                <c:formatCode>General</c:formatCode>
                <c:ptCount val="1"/>
                <c:pt idx="0">
                  <c:v>3</c:v>
                </c:pt>
              </c:numCache>
            </c:numRef>
          </c:xVal>
          <c:yVal>
            <c:numRef>
              <c:f>'Spend Analysis '!$I$21</c:f>
              <c:numCache>
                <c:formatCode>General</c:formatCode>
                <c:ptCount val="1"/>
                <c:pt idx="0">
                  <c:v>3</c:v>
                </c:pt>
              </c:numCache>
            </c:numRef>
          </c:yVal>
          <c:bubbleSize>
            <c:numRef>
              <c:f>'Spend Analysis '!$G$21</c:f>
              <c:numCache>
                <c:formatCode>_-* #,##0_-;\-* #,##0_-;_-* "-"??_-;_-@_-</c:formatCode>
                <c:ptCount val="1"/>
                <c:pt idx="0">
                  <c:v>1928.3999999999999</c:v>
                </c:pt>
              </c:numCache>
            </c:numRef>
          </c:bubbleSize>
          <c:bubble3D val="0"/>
          <c:extLst>
            <c:ext xmlns:c16="http://schemas.microsoft.com/office/drawing/2014/chart" uri="{C3380CC4-5D6E-409C-BE32-E72D297353CC}">
              <c16:uniqueId val="{00000007-7909-4C39-9F01-83390E9715C8}"/>
            </c:ext>
          </c:extLst>
        </c:ser>
        <c:ser>
          <c:idx val="9"/>
          <c:order val="8"/>
          <c:tx>
            <c:strRef>
              <c:f>'Spend Analysis '!$B$22</c:f>
              <c:strCache>
                <c:ptCount val="1"/>
                <c:pt idx="0">
                  <c:v>Packaging</c:v>
                </c:pt>
              </c:strCache>
            </c:strRef>
          </c:tx>
          <c:spPr>
            <a:solidFill>
              <a:srgbClr val="856343"/>
            </a:solidFill>
            <a:ln w="12700">
              <a:solidFill>
                <a:sysClr val="windowText" lastClr="000000"/>
              </a:solidFill>
              <a:prstDash val="solid"/>
            </a:ln>
          </c:spPr>
          <c:invertIfNegative val="0"/>
          <c:xVal>
            <c:numRef>
              <c:f>'Spend Analysis '!$H$22</c:f>
              <c:numCache>
                <c:formatCode>General</c:formatCode>
                <c:ptCount val="1"/>
                <c:pt idx="0">
                  <c:v>6</c:v>
                </c:pt>
              </c:numCache>
            </c:numRef>
          </c:xVal>
          <c:yVal>
            <c:numRef>
              <c:f>'Spend Analysis '!$I$22</c:f>
              <c:numCache>
                <c:formatCode>General</c:formatCode>
                <c:ptCount val="1"/>
                <c:pt idx="0">
                  <c:v>9</c:v>
                </c:pt>
              </c:numCache>
            </c:numRef>
          </c:yVal>
          <c:bubbleSize>
            <c:numRef>
              <c:f>'Spend Analysis '!$G$22</c:f>
              <c:numCache>
                <c:formatCode>_-* #,##0_-;\-* #,##0_-;_-* "-"??_-;_-@_-</c:formatCode>
                <c:ptCount val="1"/>
                <c:pt idx="0">
                  <c:v>382.3</c:v>
                </c:pt>
              </c:numCache>
            </c:numRef>
          </c:bubbleSize>
          <c:bubble3D val="0"/>
          <c:extLst>
            <c:ext xmlns:c16="http://schemas.microsoft.com/office/drawing/2014/chart" uri="{C3380CC4-5D6E-409C-BE32-E72D297353CC}">
              <c16:uniqueId val="{00000008-7909-4C39-9F01-83390E9715C8}"/>
            </c:ext>
          </c:extLst>
        </c:ser>
        <c:ser>
          <c:idx val="10"/>
          <c:order val="9"/>
          <c:tx>
            <c:strRef>
              <c:f>'Spend Analysis '!$B$24</c:f>
              <c:strCache>
                <c:ptCount val="1"/>
                <c:pt idx="0">
                  <c:v>Comms</c:v>
                </c:pt>
              </c:strCache>
            </c:strRef>
          </c:tx>
          <c:spPr>
            <a:solidFill>
              <a:srgbClr val="00AF9D"/>
            </a:solidFill>
            <a:ln w="12700">
              <a:solidFill>
                <a:srgbClr val="000000"/>
              </a:solidFill>
              <a:prstDash val="solid"/>
            </a:ln>
          </c:spPr>
          <c:invertIfNegative val="0"/>
          <c:xVal>
            <c:numRef>
              <c:f>'Spend Analysis '!$H$24</c:f>
              <c:numCache>
                <c:formatCode>General</c:formatCode>
                <c:ptCount val="1"/>
                <c:pt idx="0">
                  <c:v>3.5</c:v>
                </c:pt>
              </c:numCache>
            </c:numRef>
          </c:xVal>
          <c:yVal>
            <c:numRef>
              <c:f>'Spend Analysis '!$I$24</c:f>
              <c:numCache>
                <c:formatCode>General</c:formatCode>
                <c:ptCount val="1"/>
                <c:pt idx="0">
                  <c:v>3</c:v>
                </c:pt>
              </c:numCache>
            </c:numRef>
          </c:yVal>
          <c:bubbleSize>
            <c:numRef>
              <c:f>'Spend Analysis '!$G$24</c:f>
              <c:numCache>
                <c:formatCode>_-* #,##0_-;\-* #,##0_-;_-* "-"??_-;_-@_-</c:formatCode>
                <c:ptCount val="1"/>
                <c:pt idx="0">
                  <c:v>480</c:v>
                </c:pt>
              </c:numCache>
            </c:numRef>
          </c:bubbleSize>
          <c:bubble3D val="0"/>
          <c:extLst>
            <c:ext xmlns:c16="http://schemas.microsoft.com/office/drawing/2014/chart" uri="{C3380CC4-5D6E-409C-BE32-E72D297353CC}">
              <c16:uniqueId val="{00000009-7909-4C39-9F01-83390E9715C8}"/>
            </c:ext>
          </c:extLst>
        </c:ser>
        <c:ser>
          <c:idx val="11"/>
          <c:order val="10"/>
          <c:tx>
            <c:strRef>
              <c:f>'Spend Analysis '!$B$26</c:f>
              <c:strCache>
                <c:ptCount val="1"/>
                <c:pt idx="0">
                  <c:v>Stationery</c:v>
                </c:pt>
              </c:strCache>
            </c:strRef>
          </c:tx>
          <c:spPr>
            <a:solidFill>
              <a:srgbClr val="DE3F7D"/>
            </a:solidFill>
            <a:ln w="12700">
              <a:solidFill>
                <a:sysClr val="windowText" lastClr="000000"/>
              </a:solidFill>
              <a:prstDash val="solid"/>
            </a:ln>
          </c:spPr>
          <c:invertIfNegative val="0"/>
          <c:xVal>
            <c:numRef>
              <c:f>'Spend Analysis '!$H$26</c:f>
              <c:numCache>
                <c:formatCode>General</c:formatCode>
                <c:ptCount val="1"/>
                <c:pt idx="0">
                  <c:v>3</c:v>
                </c:pt>
              </c:numCache>
            </c:numRef>
          </c:xVal>
          <c:yVal>
            <c:numRef>
              <c:f>'Spend Analysis '!$I$26</c:f>
              <c:numCache>
                <c:formatCode>General</c:formatCode>
                <c:ptCount val="1"/>
                <c:pt idx="0">
                  <c:v>3</c:v>
                </c:pt>
              </c:numCache>
            </c:numRef>
          </c:yVal>
          <c:bubbleSize>
            <c:numRef>
              <c:f>'Spend Analysis '!$G$26</c:f>
              <c:numCache>
                <c:formatCode>_-* #,##0_-;\-* #,##0_-;_-* "-"??_-;_-@_-</c:formatCode>
                <c:ptCount val="1"/>
                <c:pt idx="0">
                  <c:v>73.5</c:v>
                </c:pt>
              </c:numCache>
            </c:numRef>
          </c:bubbleSize>
          <c:bubble3D val="0"/>
          <c:extLst>
            <c:ext xmlns:c16="http://schemas.microsoft.com/office/drawing/2014/chart" uri="{C3380CC4-5D6E-409C-BE32-E72D297353CC}">
              <c16:uniqueId val="{0000000A-7909-4C39-9F01-83390E9715C8}"/>
            </c:ext>
          </c:extLst>
        </c:ser>
        <c:ser>
          <c:idx val="12"/>
          <c:order val="11"/>
          <c:tx>
            <c:strRef>
              <c:f>'Spend Analysis '!$B$12</c:f>
              <c:strCache>
                <c:ptCount val="1"/>
                <c:pt idx="0">
                  <c:v>Raw Materials </c:v>
                </c:pt>
              </c:strCache>
            </c:strRef>
          </c:tx>
          <c:spPr>
            <a:solidFill>
              <a:srgbClr val="AB9C8F"/>
            </a:solidFill>
            <a:ln w="12700">
              <a:solidFill>
                <a:sysClr val="windowText" lastClr="000000"/>
              </a:solidFill>
              <a:prstDash val="solid"/>
            </a:ln>
          </c:spPr>
          <c:invertIfNegative val="1"/>
          <c:xVal>
            <c:numRef>
              <c:f>'Spend Analysis '!$H$12</c:f>
              <c:numCache>
                <c:formatCode>General</c:formatCode>
                <c:ptCount val="1"/>
                <c:pt idx="0">
                  <c:v>5</c:v>
                </c:pt>
              </c:numCache>
            </c:numRef>
          </c:xVal>
          <c:yVal>
            <c:numRef>
              <c:f>'Spend Analysis '!$I$12</c:f>
              <c:numCache>
                <c:formatCode>General</c:formatCode>
                <c:ptCount val="1"/>
                <c:pt idx="0">
                  <c:v>8</c:v>
                </c:pt>
              </c:numCache>
            </c:numRef>
          </c:yVal>
          <c:bubbleSize>
            <c:numRef>
              <c:f>'Spend Analysis '!$G$12</c:f>
              <c:numCache>
                <c:formatCode>_-* #,##0_-;\-* #,##0_-;_-* "-"??_-;_-@_-</c:formatCode>
                <c:ptCount val="1"/>
                <c:pt idx="0">
                  <c:v>995.55000000000007</c:v>
                </c:pt>
              </c:numCache>
            </c:numRef>
          </c:bubbleSize>
          <c:bubble3D val="0"/>
          <c:extLst>
            <c:ext xmlns:c14="http://schemas.microsoft.com/office/drawing/2007/8/2/chart" uri="{6F2FDCE9-48DA-4B69-8628-5D25D57E5C99}">
              <c14:invertSolidFillFmt>
                <c14:spPr xmlns:c14="http://schemas.microsoft.com/office/drawing/2007/8/2/chart">
                  <a:solidFill>
                    <a:srgbClr val="FFFFFF"/>
                  </a:solidFill>
                  <a:ln w="12700">
                    <a:solidFill>
                      <a:sysClr val="windowText" lastClr="000000"/>
                    </a:solidFill>
                    <a:prstDash val="solid"/>
                  </a:ln>
                </c14:spPr>
              </c14:invertSolidFillFmt>
            </c:ext>
            <c:ext xmlns:c16="http://schemas.microsoft.com/office/drawing/2014/chart" uri="{C3380CC4-5D6E-409C-BE32-E72D297353CC}">
              <c16:uniqueId val="{0000000B-7909-4C39-9F01-83390E9715C8}"/>
            </c:ext>
          </c:extLst>
        </c:ser>
        <c:ser>
          <c:idx val="0"/>
          <c:order val="12"/>
          <c:tx>
            <c:strRef>
              <c:f>'Spend Analysis '!$B$14</c:f>
              <c:strCache>
                <c:ptCount val="1"/>
                <c:pt idx="0">
                  <c:v>Utilities</c:v>
                </c:pt>
              </c:strCache>
            </c:strRef>
          </c:tx>
          <c:spPr>
            <a:solidFill>
              <a:srgbClr val="007165"/>
            </a:solidFill>
            <a:ln w="12700">
              <a:solidFill>
                <a:srgbClr val="000000"/>
              </a:solidFill>
              <a:prstDash val="solid"/>
            </a:ln>
          </c:spPr>
          <c:invertIfNegative val="0"/>
          <c:xVal>
            <c:numRef>
              <c:f>'Spend Analysis '!$H$14</c:f>
              <c:numCache>
                <c:formatCode>General</c:formatCode>
                <c:ptCount val="1"/>
                <c:pt idx="0">
                  <c:v>4</c:v>
                </c:pt>
              </c:numCache>
            </c:numRef>
          </c:xVal>
          <c:yVal>
            <c:numRef>
              <c:f>'Spend Analysis '!$I$14</c:f>
              <c:numCache>
                <c:formatCode>General</c:formatCode>
                <c:ptCount val="1"/>
                <c:pt idx="0">
                  <c:v>3</c:v>
                </c:pt>
              </c:numCache>
            </c:numRef>
          </c:yVal>
          <c:bubbleSize>
            <c:numRef>
              <c:f>'Spend Analysis '!$G$14</c:f>
              <c:numCache>
                <c:formatCode>_-* #,##0_-;\-* #,##0_-;_-* "-"??_-;_-@_-</c:formatCode>
                <c:ptCount val="1"/>
                <c:pt idx="0">
                  <c:v>113.622984</c:v>
                </c:pt>
              </c:numCache>
            </c:numRef>
          </c:bubbleSize>
          <c:bubble3D val="0"/>
          <c:extLst>
            <c:ext xmlns:c16="http://schemas.microsoft.com/office/drawing/2014/chart" uri="{C3380CC4-5D6E-409C-BE32-E72D297353CC}">
              <c16:uniqueId val="{0000000C-7909-4C39-9F01-83390E9715C8}"/>
            </c:ext>
          </c:extLst>
        </c:ser>
        <c:ser>
          <c:idx val="13"/>
          <c:order val="13"/>
          <c:tx>
            <c:strRef>
              <c:f>'Spend Analysis '!$B$23</c:f>
              <c:strCache>
                <c:ptCount val="1"/>
                <c:pt idx="0">
                  <c:v>Insurance</c:v>
                </c:pt>
              </c:strCache>
            </c:strRef>
          </c:tx>
          <c:spPr>
            <a:solidFill>
              <a:srgbClr val="66BC29"/>
            </a:solidFill>
            <a:ln w="12700">
              <a:solidFill>
                <a:srgbClr val="000000"/>
              </a:solidFill>
              <a:prstDash val="solid"/>
            </a:ln>
          </c:spPr>
          <c:invertIfNegative val="0"/>
          <c:xVal>
            <c:numRef>
              <c:f>'Spend Analysis '!$H$23</c:f>
              <c:numCache>
                <c:formatCode>General</c:formatCode>
                <c:ptCount val="1"/>
                <c:pt idx="0">
                  <c:v>8</c:v>
                </c:pt>
              </c:numCache>
            </c:numRef>
          </c:xVal>
          <c:yVal>
            <c:numRef>
              <c:f>'Spend Analysis '!$I$23</c:f>
              <c:numCache>
                <c:formatCode>General</c:formatCode>
                <c:ptCount val="1"/>
                <c:pt idx="0">
                  <c:v>7</c:v>
                </c:pt>
              </c:numCache>
            </c:numRef>
          </c:yVal>
          <c:bubbleSize>
            <c:numRef>
              <c:f>'Spend Analysis '!$G$23</c:f>
              <c:numCache>
                <c:formatCode>_-* #,##0_-;\-* #,##0_-;_-* "-"??_-;_-@_-</c:formatCode>
                <c:ptCount val="1"/>
                <c:pt idx="0">
                  <c:v>200</c:v>
                </c:pt>
              </c:numCache>
            </c:numRef>
          </c:bubbleSize>
          <c:bubble3D val="0"/>
          <c:extLst>
            <c:ext xmlns:c16="http://schemas.microsoft.com/office/drawing/2014/chart" uri="{C3380CC4-5D6E-409C-BE32-E72D297353CC}">
              <c16:uniqueId val="{0000000D-7909-4C39-9F01-83390E9715C8}"/>
            </c:ext>
          </c:extLst>
        </c:ser>
        <c:ser>
          <c:idx val="14"/>
          <c:order val="14"/>
          <c:tx>
            <c:strRef>
              <c:f>'Spend Analysis '!$B$25</c:f>
              <c:strCache>
                <c:ptCount val="1"/>
                <c:pt idx="0">
                  <c:v>Advertising</c:v>
                </c:pt>
              </c:strCache>
            </c:strRef>
          </c:tx>
          <c:spPr>
            <a:solidFill>
              <a:srgbClr val="4D3069"/>
            </a:solidFill>
            <a:ln w="12700">
              <a:solidFill>
                <a:srgbClr val="000000"/>
              </a:solidFill>
              <a:prstDash val="solid"/>
            </a:ln>
          </c:spPr>
          <c:invertIfNegative val="0"/>
          <c:xVal>
            <c:numRef>
              <c:f>'Spend Analysis '!$H$25</c:f>
              <c:numCache>
                <c:formatCode>General</c:formatCode>
                <c:ptCount val="1"/>
                <c:pt idx="0">
                  <c:v>2.5</c:v>
                </c:pt>
              </c:numCache>
            </c:numRef>
          </c:xVal>
          <c:yVal>
            <c:numRef>
              <c:f>'Spend Analysis '!$I$25</c:f>
              <c:numCache>
                <c:formatCode>General</c:formatCode>
                <c:ptCount val="1"/>
                <c:pt idx="0">
                  <c:v>4</c:v>
                </c:pt>
              </c:numCache>
            </c:numRef>
          </c:yVal>
          <c:bubbleSize>
            <c:numRef>
              <c:f>'Spend Analysis '!$G$25</c:f>
              <c:numCache>
                <c:formatCode>_-* #,##0_-;\-* #,##0_-;_-* "-"??_-;_-@_-</c:formatCode>
                <c:ptCount val="1"/>
                <c:pt idx="0">
                  <c:v>1349.7</c:v>
                </c:pt>
              </c:numCache>
            </c:numRef>
          </c:bubbleSize>
          <c:bubble3D val="0"/>
          <c:extLst>
            <c:ext xmlns:c16="http://schemas.microsoft.com/office/drawing/2014/chart" uri="{C3380CC4-5D6E-409C-BE32-E72D297353CC}">
              <c16:uniqueId val="{0000000E-7909-4C39-9F01-83390E9715C8}"/>
            </c:ext>
          </c:extLst>
        </c:ser>
        <c:ser>
          <c:idx val="15"/>
          <c:order val="15"/>
          <c:tx>
            <c:strRef>
              <c:f>'Spend Analysis '!$B$27</c:f>
              <c:strCache>
                <c:ptCount val="1"/>
                <c:pt idx="0">
                  <c:v>Duties and Fees</c:v>
                </c:pt>
              </c:strCache>
            </c:strRef>
          </c:tx>
          <c:spPr>
            <a:solidFill>
              <a:schemeClr val="bg1">
                <a:lumMod val="50000"/>
              </a:schemeClr>
            </a:solidFill>
            <a:ln w="12700">
              <a:solidFill>
                <a:sysClr val="windowText" lastClr="000000"/>
              </a:solidFill>
              <a:prstDash val="solid"/>
            </a:ln>
          </c:spPr>
          <c:invertIfNegative val="0"/>
          <c:xVal>
            <c:numRef>
              <c:f>'Spend Analysis '!$H$27</c:f>
              <c:numCache>
                <c:formatCode>General</c:formatCode>
                <c:ptCount val="1"/>
                <c:pt idx="0">
                  <c:v>5</c:v>
                </c:pt>
              </c:numCache>
            </c:numRef>
          </c:xVal>
          <c:yVal>
            <c:numRef>
              <c:f>'Spend Analysis '!$I$27</c:f>
              <c:numCache>
                <c:formatCode>General</c:formatCode>
                <c:ptCount val="1"/>
                <c:pt idx="0">
                  <c:v>8</c:v>
                </c:pt>
              </c:numCache>
            </c:numRef>
          </c:yVal>
          <c:bubbleSize>
            <c:numRef>
              <c:f>'Spend Analysis '!$G$27</c:f>
              <c:numCache>
                <c:formatCode>_-* #,##0_-;\-* #,##0_-;_-* "-"??_-;_-@_-</c:formatCode>
                <c:ptCount val="1"/>
                <c:pt idx="0">
                  <c:v>6.95</c:v>
                </c:pt>
              </c:numCache>
            </c:numRef>
          </c:bubbleSize>
          <c:bubble3D val="0"/>
          <c:extLst>
            <c:ext xmlns:c16="http://schemas.microsoft.com/office/drawing/2014/chart" uri="{C3380CC4-5D6E-409C-BE32-E72D297353CC}">
              <c16:uniqueId val="{0000000F-7909-4C39-9F01-83390E9715C8}"/>
            </c:ext>
          </c:extLst>
        </c:ser>
        <c:dLbls>
          <c:showLegendKey val="0"/>
          <c:showVal val="0"/>
          <c:showCatName val="0"/>
          <c:showSerName val="0"/>
          <c:showPercent val="0"/>
          <c:showBubbleSize val="0"/>
        </c:dLbls>
        <c:bubbleScale val="100"/>
        <c:showNegBubbles val="0"/>
        <c:axId val="124011152"/>
        <c:axId val="124010760"/>
      </c:bubbleChart>
      <c:valAx>
        <c:axId val="124011152"/>
        <c:scaling>
          <c:orientation val="minMax"/>
          <c:max val="12"/>
        </c:scaling>
        <c:delete val="0"/>
        <c:axPos val="b"/>
        <c:title>
          <c:tx>
            <c:rich>
              <a:bodyPr/>
              <a:lstStyle/>
              <a:p>
                <a:pPr>
                  <a:defRPr sz="800" b="1" i="0" u="none" strike="noStrike" baseline="0">
                    <a:solidFill>
                      <a:srgbClr val="000000"/>
                    </a:solidFill>
                    <a:latin typeface="Arial"/>
                    <a:ea typeface="Arial"/>
                    <a:cs typeface="Arial"/>
                  </a:defRPr>
                </a:pPr>
                <a:r>
                  <a:rPr lang="en-AU" sz="800"/>
                  <a:t>Time to deliver (mths)</a:t>
                </a:r>
              </a:p>
            </c:rich>
          </c:tx>
          <c:layout>
            <c:manualLayout>
              <c:xMode val="edge"/>
              <c:yMode val="edge"/>
              <c:x val="0.35677352637021714"/>
              <c:y val="0.9389830508474575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4010760"/>
        <c:crosses val="autoZero"/>
        <c:crossBetween val="midCat"/>
      </c:valAx>
      <c:valAx>
        <c:axId val="124010760"/>
        <c:scaling>
          <c:orientation val="minMax"/>
          <c:max val="10"/>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en-AU" sz="800"/>
                  <a:t>Degree of difficulty</a:t>
                </a:r>
              </a:p>
            </c:rich>
          </c:tx>
          <c:layout>
            <c:manualLayout>
              <c:xMode val="edge"/>
              <c:yMode val="edge"/>
              <c:x val="0"/>
              <c:y val="0.3152542372881356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4011152"/>
        <c:crosses val="autoZero"/>
        <c:crossBetween val="midCat"/>
      </c:valAx>
      <c:spPr>
        <a:solidFill>
          <a:schemeClr val="bg1">
            <a:lumMod val="85000"/>
          </a:schemeClr>
        </a:solidFill>
        <a:ln w="12700">
          <a:solidFill>
            <a:srgbClr val="808080"/>
          </a:solidFill>
          <a:prstDash val="solid"/>
        </a:ln>
      </c:spPr>
    </c:plotArea>
    <c:legend>
      <c:legendPos val="r"/>
      <c:layout>
        <c:manualLayout>
          <c:xMode val="edge"/>
          <c:yMode val="edge"/>
          <c:x val="0.87797314316646946"/>
          <c:y val="4.4764534570165021E-2"/>
          <c:w val="0.11892450879007239"/>
          <c:h val="0.87803559486571026"/>
        </c:manualLayout>
      </c:layout>
      <c:overlay val="0"/>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en-US"/>
        </a:p>
      </c:txPr>
    </c:legend>
    <c:plotVisOnly val="1"/>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200-000000000000}">
  <sheetPr/>
  <sheetViews>
    <sheetView zoomScale="132" workbookViewId="0" zoomToFit="1"/>
  </sheetViews>
  <pageMargins left="0.74803149606299213" right="0.74803149606299213" top="0.98425196850393704" bottom="0.98425196850393704" header="0.51181102362204722" footer="0.51181102362204722"/>
  <pageSetup paperSize="9" orientation="landscape" horizontalDpi="4294967294" r:id="rId1"/>
  <headerFooter alignWithMargins="0"/>
  <drawing r:id="rId2"/>
</chartsheet>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oneCellAnchor>
    <xdr:from>
      <xdr:col>11</xdr:col>
      <xdr:colOff>0</xdr:colOff>
      <xdr:row>7</xdr:row>
      <xdr:rowOff>0</xdr:rowOff>
    </xdr:from>
    <xdr:ext cx="104775" cy="212725"/>
    <xdr:sp macro="" textlink="">
      <xdr:nvSpPr>
        <xdr:cNvPr id="2065" name="Text Box 17">
          <a:extLst>
            <a:ext uri="{FF2B5EF4-FFF2-40B4-BE49-F238E27FC236}">
              <a16:creationId xmlns:a16="http://schemas.microsoft.com/office/drawing/2014/main" id="{00000000-0008-0000-0000-000011080000}"/>
            </a:ext>
          </a:extLst>
        </xdr:cNvPr>
        <xdr:cNvSpPr txBox="1">
          <a:spLocks noChangeArrowheads="1"/>
        </xdr:cNvSpPr>
      </xdr:nvSpPr>
      <xdr:spPr bwMode="auto">
        <a:xfrm>
          <a:off x="8343900" y="190500"/>
          <a:ext cx="1047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xdr:col>
      <xdr:colOff>9525</xdr:colOff>
      <xdr:row>1</xdr:row>
      <xdr:rowOff>9525</xdr:rowOff>
    </xdr:from>
    <xdr:to>
      <xdr:col>3</xdr:col>
      <xdr:colOff>206780</xdr:colOff>
      <xdr:row>1</xdr:row>
      <xdr:rowOff>1314450</xdr:rowOff>
    </xdr:to>
    <xdr:pic>
      <xdr:nvPicPr>
        <xdr:cNvPr id="4" name="Picture 3">
          <a:extLst>
            <a:ext uri="{FF2B5EF4-FFF2-40B4-BE49-F238E27FC236}">
              <a16:creationId xmlns:a16="http://schemas.microsoft.com/office/drawing/2014/main" id="{926A790B-048C-4617-9EE8-F497F4E7D9DB}"/>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ackgroundRemoval t="10000" b="90000" l="10000" r="90000">
                      <a14:foregroundMark x1="23853" y1="61522" x2="23853" y2="61522"/>
                      <a14:foregroundMark x1="44037" y1="63214" x2="44037" y2="63214"/>
                      <a14:foregroundMark x1="60550" y1="64271" x2="60550" y2="64271"/>
                      <a14:foregroundMark x1="23853" y1="78013" x2="23853" y2="78013"/>
                      <a14:foregroundMark x1="26606" y1="78858" x2="26606" y2="78858"/>
                      <a14:foregroundMark x1="33257" y1="78858" x2="33257" y2="78858"/>
                      <a14:foregroundMark x1="39220" y1="79704" x2="39220" y2="79704"/>
                      <a14:foregroundMark x1="44495" y1="80127" x2="44495" y2="80127"/>
                      <a14:foregroundMark x1="50229" y1="80338" x2="50229" y2="80338"/>
                      <a14:foregroundMark x1="56651" y1="78436" x2="56651" y2="78436"/>
                      <a14:foregroundMark x1="63532" y1="79704" x2="63532" y2="79704"/>
                      <a14:foregroundMark x1="66284" y1="77801" x2="66284" y2="77801"/>
                      <a14:foregroundMark x1="41972" y1="77801" x2="41972" y2="77801"/>
                      <a14:foregroundMark x1="68807" y1="78013" x2="68807" y2="78013"/>
                      <a14:foregroundMark x1="76835" y1="78224" x2="76835" y2="78224"/>
                      <a14:backgroundMark x1="46330" y1="78647" x2="46330" y2="78647"/>
                    </a14:backgroundRemoval>
                  </a14:imgEffect>
                </a14:imgLayer>
              </a14:imgProps>
            </a:ext>
            <a:ext uri="{28A0092B-C50C-407E-A947-70E740481C1C}">
              <a14:useLocalDpi xmlns:a14="http://schemas.microsoft.com/office/drawing/2010/main" val="0"/>
            </a:ext>
          </a:extLst>
        </a:blip>
        <a:srcRect t="14039" b="11986"/>
        <a:stretch/>
      </xdr:blipFill>
      <xdr:spPr>
        <a:xfrm>
          <a:off x="209550" y="190500"/>
          <a:ext cx="1626005" cy="13049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7</xdr:col>
      <xdr:colOff>0</xdr:colOff>
      <xdr:row>6</xdr:row>
      <xdr:rowOff>0</xdr:rowOff>
    </xdr:from>
    <xdr:ext cx="85725" cy="215713"/>
    <xdr:sp macro="" textlink="">
      <xdr:nvSpPr>
        <xdr:cNvPr id="1043" name="Text Box 19">
          <a:extLst>
            <a:ext uri="{FF2B5EF4-FFF2-40B4-BE49-F238E27FC236}">
              <a16:creationId xmlns:a16="http://schemas.microsoft.com/office/drawing/2014/main" id="{00000000-0008-0000-0100-000013040000}"/>
            </a:ext>
          </a:extLst>
        </xdr:cNvPr>
        <xdr:cNvSpPr txBox="1">
          <a:spLocks noChangeArrowheads="1"/>
        </xdr:cNvSpPr>
      </xdr:nvSpPr>
      <xdr:spPr bwMode="auto">
        <a:xfrm>
          <a:off x="6248400" y="228600"/>
          <a:ext cx="8572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xdr:col>
      <xdr:colOff>0</xdr:colOff>
      <xdr:row>1</xdr:row>
      <xdr:rowOff>19050</xdr:rowOff>
    </xdr:from>
    <xdr:to>
      <xdr:col>1</xdr:col>
      <xdr:colOff>1626005</xdr:colOff>
      <xdr:row>1</xdr:row>
      <xdr:rowOff>1323975</xdr:rowOff>
    </xdr:to>
    <xdr:pic>
      <xdr:nvPicPr>
        <xdr:cNvPr id="4" name="Picture 3">
          <a:extLst>
            <a:ext uri="{FF2B5EF4-FFF2-40B4-BE49-F238E27FC236}">
              <a16:creationId xmlns:a16="http://schemas.microsoft.com/office/drawing/2014/main" id="{674E1974-03F6-47D1-B0E4-4CBA1B0835D6}"/>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ackgroundRemoval t="10000" b="90000" l="10000" r="90000">
                      <a14:foregroundMark x1="23853" y1="61522" x2="23853" y2="61522"/>
                      <a14:foregroundMark x1="44037" y1="63214" x2="44037" y2="63214"/>
                      <a14:foregroundMark x1="60550" y1="64271" x2="60550" y2="64271"/>
                      <a14:foregroundMark x1="23853" y1="78013" x2="23853" y2="78013"/>
                      <a14:foregroundMark x1="26606" y1="78858" x2="26606" y2="78858"/>
                      <a14:foregroundMark x1="33257" y1="78858" x2="33257" y2="78858"/>
                      <a14:foregroundMark x1="39220" y1="79704" x2="39220" y2="79704"/>
                      <a14:foregroundMark x1="44495" y1="80127" x2="44495" y2="80127"/>
                      <a14:foregroundMark x1="50229" y1="80338" x2="50229" y2="80338"/>
                      <a14:foregroundMark x1="56651" y1="78436" x2="56651" y2="78436"/>
                      <a14:foregroundMark x1="63532" y1="79704" x2="63532" y2="79704"/>
                      <a14:foregroundMark x1="66284" y1="77801" x2="66284" y2="77801"/>
                      <a14:foregroundMark x1="41972" y1="77801" x2="41972" y2="77801"/>
                      <a14:foregroundMark x1="68807" y1="78013" x2="68807" y2="78013"/>
                      <a14:foregroundMark x1="76835" y1="78224" x2="76835" y2="78224"/>
                      <a14:backgroundMark x1="46330" y1="78647" x2="46330" y2="78647"/>
                    </a14:backgroundRemoval>
                  </a14:imgEffect>
                </a14:imgLayer>
              </a14:imgProps>
            </a:ext>
            <a:ext uri="{28A0092B-C50C-407E-A947-70E740481C1C}">
              <a14:useLocalDpi xmlns:a14="http://schemas.microsoft.com/office/drawing/2010/main" val="0"/>
            </a:ext>
          </a:extLst>
        </a:blip>
        <a:srcRect t="14039" b="11986"/>
        <a:stretch/>
      </xdr:blipFill>
      <xdr:spPr>
        <a:xfrm>
          <a:off x="314325" y="200025"/>
          <a:ext cx="1626005" cy="13049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absoluteAnchor>
    <xdr:pos x="0" y="0"/>
    <xdr:ext cx="9207500" cy="5650057"/>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twoCellAnchor>
    <xdr:from>
      <xdr:col>2</xdr:col>
      <xdr:colOff>409575</xdr:colOff>
      <xdr:row>24</xdr:row>
      <xdr:rowOff>238125</xdr:rowOff>
    </xdr:from>
    <xdr:to>
      <xdr:col>4</xdr:col>
      <xdr:colOff>238125</xdr:colOff>
      <xdr:row>27</xdr:row>
      <xdr:rowOff>0</xdr:rowOff>
    </xdr:to>
    <xdr:sp macro="" textlink="">
      <xdr:nvSpPr>
        <xdr:cNvPr id="3077" name="Line 5">
          <a:extLst>
            <a:ext uri="{FF2B5EF4-FFF2-40B4-BE49-F238E27FC236}">
              <a16:creationId xmlns:a16="http://schemas.microsoft.com/office/drawing/2014/main" id="{00000000-0008-0000-0300-0000050C0000}"/>
            </a:ext>
          </a:extLst>
        </xdr:cNvPr>
        <xdr:cNvSpPr>
          <a:spLocks noChangeShapeType="1"/>
        </xdr:cNvSpPr>
      </xdr:nvSpPr>
      <xdr:spPr bwMode="auto">
        <a:xfrm flipV="1">
          <a:off x="1628775" y="3390900"/>
          <a:ext cx="1162050" cy="7334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238125</xdr:colOff>
      <xdr:row>23</xdr:row>
      <xdr:rowOff>47625</xdr:rowOff>
    </xdr:from>
    <xdr:to>
      <xdr:col>2</xdr:col>
      <xdr:colOff>342900</xdr:colOff>
      <xdr:row>24</xdr:row>
      <xdr:rowOff>133350</xdr:rowOff>
    </xdr:to>
    <xdr:sp macro="" textlink="">
      <xdr:nvSpPr>
        <xdr:cNvPr id="3078" name="Line 6">
          <a:extLst>
            <a:ext uri="{FF2B5EF4-FFF2-40B4-BE49-F238E27FC236}">
              <a16:creationId xmlns:a16="http://schemas.microsoft.com/office/drawing/2014/main" id="{00000000-0008-0000-0300-0000060C0000}"/>
            </a:ext>
          </a:extLst>
        </xdr:cNvPr>
        <xdr:cNvSpPr>
          <a:spLocks noChangeShapeType="1"/>
        </xdr:cNvSpPr>
      </xdr:nvSpPr>
      <xdr:spPr bwMode="auto">
        <a:xfrm>
          <a:off x="1457325" y="3038475"/>
          <a:ext cx="104775" cy="2476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314325</xdr:colOff>
      <xdr:row>25</xdr:row>
      <xdr:rowOff>285750</xdr:rowOff>
    </xdr:from>
    <xdr:to>
      <xdr:col>7</xdr:col>
      <xdr:colOff>352425</xdr:colOff>
      <xdr:row>26</xdr:row>
      <xdr:rowOff>95250</xdr:rowOff>
    </xdr:to>
    <xdr:sp macro="" textlink="">
      <xdr:nvSpPr>
        <xdr:cNvPr id="3079" name="Line 7">
          <a:extLst>
            <a:ext uri="{FF2B5EF4-FFF2-40B4-BE49-F238E27FC236}">
              <a16:creationId xmlns:a16="http://schemas.microsoft.com/office/drawing/2014/main" id="{00000000-0008-0000-0300-0000070C0000}"/>
            </a:ext>
          </a:extLst>
        </xdr:cNvPr>
        <xdr:cNvSpPr>
          <a:spLocks noChangeShapeType="1"/>
        </xdr:cNvSpPr>
      </xdr:nvSpPr>
      <xdr:spPr bwMode="auto">
        <a:xfrm flipH="1" flipV="1">
          <a:off x="4695825" y="3762375"/>
          <a:ext cx="38100" cy="295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257175</xdr:colOff>
      <xdr:row>25</xdr:row>
      <xdr:rowOff>295275</xdr:rowOff>
    </xdr:from>
    <xdr:to>
      <xdr:col>9</xdr:col>
      <xdr:colOff>314325</xdr:colOff>
      <xdr:row>26</xdr:row>
      <xdr:rowOff>123825</xdr:rowOff>
    </xdr:to>
    <xdr:sp macro="" textlink="">
      <xdr:nvSpPr>
        <xdr:cNvPr id="3080" name="Line 8">
          <a:extLst>
            <a:ext uri="{FF2B5EF4-FFF2-40B4-BE49-F238E27FC236}">
              <a16:creationId xmlns:a16="http://schemas.microsoft.com/office/drawing/2014/main" id="{00000000-0008-0000-0300-0000080C0000}"/>
            </a:ext>
          </a:extLst>
        </xdr:cNvPr>
        <xdr:cNvSpPr>
          <a:spLocks noChangeShapeType="1"/>
        </xdr:cNvSpPr>
      </xdr:nvSpPr>
      <xdr:spPr bwMode="auto">
        <a:xfrm flipH="1" flipV="1">
          <a:off x="6353175" y="3771900"/>
          <a:ext cx="57150" cy="3143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542924</xdr:colOff>
      <xdr:row>24</xdr:row>
      <xdr:rowOff>95250</xdr:rowOff>
    </xdr:from>
    <xdr:to>
      <xdr:col>12</xdr:col>
      <xdr:colOff>10582</xdr:colOff>
      <xdr:row>24</xdr:row>
      <xdr:rowOff>209550</xdr:rowOff>
    </xdr:to>
    <xdr:sp macro="" textlink="">
      <xdr:nvSpPr>
        <xdr:cNvPr id="3081" name="Line 9">
          <a:extLst>
            <a:ext uri="{FF2B5EF4-FFF2-40B4-BE49-F238E27FC236}">
              <a16:creationId xmlns:a16="http://schemas.microsoft.com/office/drawing/2014/main" id="{00000000-0008-0000-0300-0000090C0000}"/>
            </a:ext>
          </a:extLst>
        </xdr:cNvPr>
        <xdr:cNvSpPr>
          <a:spLocks noChangeShapeType="1"/>
        </xdr:cNvSpPr>
      </xdr:nvSpPr>
      <xdr:spPr bwMode="auto">
        <a:xfrm flipH="1">
          <a:off x="7273924" y="5386917"/>
          <a:ext cx="737658" cy="1143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222250</xdr:colOff>
      <xdr:row>25</xdr:row>
      <xdr:rowOff>323849</xdr:rowOff>
    </xdr:from>
    <xdr:to>
      <xdr:col>6</xdr:col>
      <xdr:colOff>247650</xdr:colOff>
      <xdr:row>28</xdr:row>
      <xdr:rowOff>296332</xdr:rowOff>
    </xdr:to>
    <xdr:sp macro="" textlink="">
      <xdr:nvSpPr>
        <xdr:cNvPr id="3082" name="Line 10">
          <a:extLst>
            <a:ext uri="{FF2B5EF4-FFF2-40B4-BE49-F238E27FC236}">
              <a16:creationId xmlns:a16="http://schemas.microsoft.com/office/drawing/2014/main" id="{00000000-0008-0000-0300-00000A0C0000}"/>
            </a:ext>
          </a:extLst>
        </xdr:cNvPr>
        <xdr:cNvSpPr>
          <a:spLocks noChangeShapeType="1"/>
        </xdr:cNvSpPr>
      </xdr:nvSpPr>
      <xdr:spPr bwMode="auto">
        <a:xfrm flipV="1">
          <a:off x="3397250" y="5943599"/>
          <a:ext cx="639233" cy="114723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276225</xdr:colOff>
      <xdr:row>59</xdr:row>
      <xdr:rowOff>161925</xdr:rowOff>
    </xdr:from>
    <xdr:to>
      <xdr:col>2</xdr:col>
      <xdr:colOff>285750</xdr:colOff>
      <xdr:row>60</xdr:row>
      <xdr:rowOff>152400</xdr:rowOff>
    </xdr:to>
    <xdr:sp macro="" textlink="">
      <xdr:nvSpPr>
        <xdr:cNvPr id="3087" name="Line 15">
          <a:extLst>
            <a:ext uri="{FF2B5EF4-FFF2-40B4-BE49-F238E27FC236}">
              <a16:creationId xmlns:a16="http://schemas.microsoft.com/office/drawing/2014/main" id="{00000000-0008-0000-0300-00000F0C0000}"/>
            </a:ext>
          </a:extLst>
        </xdr:cNvPr>
        <xdr:cNvSpPr>
          <a:spLocks noChangeShapeType="1"/>
        </xdr:cNvSpPr>
      </xdr:nvSpPr>
      <xdr:spPr bwMode="auto">
        <a:xfrm flipH="1" flipV="1">
          <a:off x="1495425" y="11906250"/>
          <a:ext cx="9525" cy="152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304800</xdr:colOff>
      <xdr:row>60</xdr:row>
      <xdr:rowOff>19050</xdr:rowOff>
    </xdr:from>
    <xdr:to>
      <xdr:col>5</xdr:col>
      <xdr:colOff>19050</xdr:colOff>
      <xdr:row>62</xdr:row>
      <xdr:rowOff>133350</xdr:rowOff>
    </xdr:to>
    <xdr:sp macro="" textlink="">
      <xdr:nvSpPr>
        <xdr:cNvPr id="3088" name="Line 16">
          <a:extLst>
            <a:ext uri="{FF2B5EF4-FFF2-40B4-BE49-F238E27FC236}">
              <a16:creationId xmlns:a16="http://schemas.microsoft.com/office/drawing/2014/main" id="{00000000-0008-0000-0300-0000100C0000}"/>
            </a:ext>
          </a:extLst>
        </xdr:cNvPr>
        <xdr:cNvSpPr>
          <a:spLocks noChangeShapeType="1"/>
        </xdr:cNvSpPr>
      </xdr:nvSpPr>
      <xdr:spPr bwMode="auto">
        <a:xfrm flipH="1" flipV="1">
          <a:off x="2857500" y="11925300"/>
          <a:ext cx="323850" cy="771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342900</xdr:colOff>
      <xdr:row>59</xdr:row>
      <xdr:rowOff>142875</xdr:rowOff>
    </xdr:from>
    <xdr:to>
      <xdr:col>5</xdr:col>
      <xdr:colOff>438150</xdr:colOff>
      <xdr:row>61</xdr:row>
      <xdr:rowOff>28575</xdr:rowOff>
    </xdr:to>
    <xdr:sp macro="" textlink="">
      <xdr:nvSpPr>
        <xdr:cNvPr id="3089" name="Line 17">
          <a:extLst>
            <a:ext uri="{FF2B5EF4-FFF2-40B4-BE49-F238E27FC236}">
              <a16:creationId xmlns:a16="http://schemas.microsoft.com/office/drawing/2014/main" id="{00000000-0008-0000-0300-0000110C0000}"/>
            </a:ext>
          </a:extLst>
        </xdr:cNvPr>
        <xdr:cNvSpPr>
          <a:spLocks noChangeShapeType="1"/>
        </xdr:cNvSpPr>
      </xdr:nvSpPr>
      <xdr:spPr bwMode="auto">
        <a:xfrm flipV="1">
          <a:off x="3505200" y="11887200"/>
          <a:ext cx="95250" cy="209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619125</xdr:colOff>
      <xdr:row>60</xdr:row>
      <xdr:rowOff>0</xdr:rowOff>
    </xdr:from>
    <xdr:to>
      <xdr:col>7</xdr:col>
      <xdr:colOff>676275</xdr:colOff>
      <xdr:row>60</xdr:row>
      <xdr:rowOff>133350</xdr:rowOff>
    </xdr:to>
    <xdr:sp macro="" textlink="">
      <xdr:nvSpPr>
        <xdr:cNvPr id="3090" name="Line 18">
          <a:extLst>
            <a:ext uri="{FF2B5EF4-FFF2-40B4-BE49-F238E27FC236}">
              <a16:creationId xmlns:a16="http://schemas.microsoft.com/office/drawing/2014/main" id="{00000000-0008-0000-0300-0000120C0000}"/>
            </a:ext>
          </a:extLst>
        </xdr:cNvPr>
        <xdr:cNvSpPr>
          <a:spLocks noChangeShapeType="1"/>
        </xdr:cNvSpPr>
      </xdr:nvSpPr>
      <xdr:spPr bwMode="auto">
        <a:xfrm flipH="1" flipV="1">
          <a:off x="5000625" y="11906250"/>
          <a:ext cx="57150" cy="133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28575</xdr:colOff>
      <xdr:row>58</xdr:row>
      <xdr:rowOff>123825</xdr:rowOff>
    </xdr:from>
    <xdr:to>
      <xdr:col>9</xdr:col>
      <xdr:colOff>542925</xdr:colOff>
      <xdr:row>58</xdr:row>
      <xdr:rowOff>123825</xdr:rowOff>
    </xdr:to>
    <xdr:sp macro="" textlink="">
      <xdr:nvSpPr>
        <xdr:cNvPr id="3091" name="Line 19">
          <a:extLst>
            <a:ext uri="{FF2B5EF4-FFF2-40B4-BE49-F238E27FC236}">
              <a16:creationId xmlns:a16="http://schemas.microsoft.com/office/drawing/2014/main" id="{00000000-0008-0000-0300-0000130C0000}"/>
            </a:ext>
          </a:extLst>
        </xdr:cNvPr>
        <xdr:cNvSpPr>
          <a:spLocks noChangeShapeType="1"/>
        </xdr:cNvSpPr>
      </xdr:nvSpPr>
      <xdr:spPr bwMode="auto">
        <a:xfrm flipH="1">
          <a:off x="6124575" y="11706225"/>
          <a:ext cx="5143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485775</xdr:colOff>
      <xdr:row>71</xdr:row>
      <xdr:rowOff>57150</xdr:rowOff>
    </xdr:from>
    <xdr:to>
      <xdr:col>4</xdr:col>
      <xdr:colOff>314325</xdr:colOff>
      <xdr:row>71</xdr:row>
      <xdr:rowOff>133350</xdr:rowOff>
    </xdr:to>
    <xdr:sp macro="" textlink="">
      <xdr:nvSpPr>
        <xdr:cNvPr id="3092" name="AutoShape 20">
          <a:extLst>
            <a:ext uri="{FF2B5EF4-FFF2-40B4-BE49-F238E27FC236}">
              <a16:creationId xmlns:a16="http://schemas.microsoft.com/office/drawing/2014/main" id="{00000000-0008-0000-0300-0000140C0000}"/>
            </a:ext>
          </a:extLst>
        </xdr:cNvPr>
        <xdr:cNvSpPr>
          <a:spLocks/>
        </xdr:cNvSpPr>
      </xdr:nvSpPr>
      <xdr:spPr bwMode="auto">
        <a:xfrm rot="5400000">
          <a:off x="2247900" y="14268450"/>
          <a:ext cx="76200" cy="1162050"/>
        </a:xfrm>
        <a:prstGeom prst="rightBrace">
          <a:avLst>
            <a:gd name="adj1" fmla="val 12708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71</xdr:row>
      <xdr:rowOff>0</xdr:rowOff>
    </xdr:from>
    <xdr:to>
      <xdr:col>7</xdr:col>
      <xdr:colOff>171450</xdr:colOff>
      <xdr:row>71</xdr:row>
      <xdr:rowOff>133350</xdr:rowOff>
    </xdr:to>
    <xdr:sp macro="" textlink="">
      <xdr:nvSpPr>
        <xdr:cNvPr id="3093" name="Line 21">
          <a:extLst>
            <a:ext uri="{FF2B5EF4-FFF2-40B4-BE49-F238E27FC236}">
              <a16:creationId xmlns:a16="http://schemas.microsoft.com/office/drawing/2014/main" id="{00000000-0008-0000-0300-0000150C0000}"/>
            </a:ext>
          </a:extLst>
        </xdr:cNvPr>
        <xdr:cNvSpPr>
          <a:spLocks noChangeShapeType="1"/>
        </xdr:cNvSpPr>
      </xdr:nvSpPr>
      <xdr:spPr bwMode="auto">
        <a:xfrm flipV="1">
          <a:off x="4533900" y="14754225"/>
          <a:ext cx="19050" cy="133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742950</xdr:colOff>
      <xdr:row>71</xdr:row>
      <xdr:rowOff>66675</xdr:rowOff>
    </xdr:from>
    <xdr:to>
      <xdr:col>10</xdr:col>
      <xdr:colOff>533400</xdr:colOff>
      <xdr:row>71</xdr:row>
      <xdr:rowOff>142875</xdr:rowOff>
    </xdr:to>
    <xdr:sp macro="" textlink="">
      <xdr:nvSpPr>
        <xdr:cNvPr id="3094" name="AutoShape 22">
          <a:extLst>
            <a:ext uri="{FF2B5EF4-FFF2-40B4-BE49-F238E27FC236}">
              <a16:creationId xmlns:a16="http://schemas.microsoft.com/office/drawing/2014/main" id="{00000000-0008-0000-0300-0000160C0000}"/>
            </a:ext>
          </a:extLst>
        </xdr:cNvPr>
        <xdr:cNvSpPr>
          <a:spLocks/>
        </xdr:cNvSpPr>
      </xdr:nvSpPr>
      <xdr:spPr bwMode="auto">
        <a:xfrm rot="5400000">
          <a:off x="6619875" y="14277975"/>
          <a:ext cx="76200" cy="1162050"/>
        </a:xfrm>
        <a:prstGeom prst="rightBrace">
          <a:avLst>
            <a:gd name="adj1" fmla="val 12708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12</xdr:col>
      <xdr:colOff>209550</xdr:colOff>
      <xdr:row>71</xdr:row>
      <xdr:rowOff>85725</xdr:rowOff>
    </xdr:from>
    <xdr:to>
      <xdr:col>13</xdr:col>
      <xdr:colOff>447675</xdr:colOff>
      <xdr:row>72</xdr:row>
      <xdr:rowOff>0</xdr:rowOff>
    </xdr:to>
    <xdr:sp macro="" textlink="">
      <xdr:nvSpPr>
        <xdr:cNvPr id="3095" name="AutoShape 23">
          <a:extLst>
            <a:ext uri="{FF2B5EF4-FFF2-40B4-BE49-F238E27FC236}">
              <a16:creationId xmlns:a16="http://schemas.microsoft.com/office/drawing/2014/main" id="{00000000-0008-0000-0300-0000170C0000}"/>
            </a:ext>
          </a:extLst>
        </xdr:cNvPr>
        <xdr:cNvSpPr>
          <a:spLocks/>
        </xdr:cNvSpPr>
      </xdr:nvSpPr>
      <xdr:spPr bwMode="auto">
        <a:xfrm rot="5400000">
          <a:off x="8724900" y="14297025"/>
          <a:ext cx="76200" cy="1162050"/>
        </a:xfrm>
        <a:prstGeom prst="rightBrace">
          <a:avLst>
            <a:gd name="adj1" fmla="val 12708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1</xdr:col>
      <xdr:colOff>1</xdr:colOff>
      <xdr:row>8</xdr:row>
      <xdr:rowOff>52918</xdr:rowOff>
    </xdr:from>
    <xdr:to>
      <xdr:col>4</xdr:col>
      <xdr:colOff>224156</xdr:colOff>
      <xdr:row>9</xdr:row>
      <xdr:rowOff>146444</xdr:rowOff>
    </xdr:to>
    <xdr:sp macro="" textlink="">
      <xdr:nvSpPr>
        <xdr:cNvPr id="21" name="AutoShape 3">
          <a:extLst>
            <a:ext uri="{FF2B5EF4-FFF2-40B4-BE49-F238E27FC236}">
              <a16:creationId xmlns:a16="http://schemas.microsoft.com/office/drawing/2014/main" id="{00000000-0008-0000-0300-000015000000}"/>
            </a:ext>
          </a:extLst>
        </xdr:cNvPr>
        <xdr:cNvSpPr>
          <a:spLocks noChangeArrowheads="1"/>
        </xdr:cNvSpPr>
      </xdr:nvSpPr>
      <xdr:spPr bwMode="auto">
        <a:xfrm>
          <a:off x="219076" y="2777068"/>
          <a:ext cx="2167255" cy="255451"/>
        </a:xfrm>
        <a:prstGeom prst="snip1Rect">
          <a:avLst/>
        </a:prstGeom>
        <a:solidFill>
          <a:srgbClr val="002664"/>
        </a:solidFill>
        <a:ln w="12700" algn="ctr">
          <a:solidFill>
            <a:srgbClr val="000000"/>
          </a:solidFill>
          <a:round/>
          <a:headEnd/>
          <a:tailEnd/>
        </a:ln>
        <a:effectLst/>
      </xdr:spPr>
      <xdr:txBody>
        <a:bodyPr vertOverflow="clip" wrap="square" lIns="36576" tIns="27432" rIns="36576" bIns="27432" anchor="ctr" upright="1"/>
        <a:lstStyle/>
        <a:p>
          <a:pPr algn="ctr" rtl="0">
            <a:defRPr sz="1000"/>
          </a:pPr>
          <a:r>
            <a:rPr lang="en-AU" sz="1200" b="1" i="0" strike="noStrike">
              <a:solidFill>
                <a:schemeClr val="bg1"/>
              </a:solidFill>
              <a:latin typeface="Arial"/>
              <a:cs typeface="Arial"/>
            </a:rPr>
            <a:t>Objective</a:t>
          </a:r>
        </a:p>
      </xdr:txBody>
    </xdr:sp>
    <xdr:clientData/>
  </xdr:twoCellAnchor>
  <xdr:twoCellAnchor editAs="oneCell">
    <xdr:from>
      <xdr:col>1</xdr:col>
      <xdr:colOff>14819</xdr:colOff>
      <xdr:row>18</xdr:row>
      <xdr:rowOff>0</xdr:rowOff>
    </xdr:from>
    <xdr:to>
      <xdr:col>4</xdr:col>
      <xdr:colOff>238974</xdr:colOff>
      <xdr:row>19</xdr:row>
      <xdr:rowOff>150677</xdr:rowOff>
    </xdr:to>
    <xdr:sp macro="" textlink="">
      <xdr:nvSpPr>
        <xdr:cNvPr id="22" name="AutoShape 3">
          <a:extLst>
            <a:ext uri="{FF2B5EF4-FFF2-40B4-BE49-F238E27FC236}">
              <a16:creationId xmlns:a16="http://schemas.microsoft.com/office/drawing/2014/main" id="{00000000-0008-0000-0300-000016000000}"/>
            </a:ext>
          </a:extLst>
        </xdr:cNvPr>
        <xdr:cNvSpPr>
          <a:spLocks noChangeArrowheads="1"/>
        </xdr:cNvSpPr>
      </xdr:nvSpPr>
      <xdr:spPr bwMode="auto">
        <a:xfrm>
          <a:off x="628652" y="4191000"/>
          <a:ext cx="2171489" cy="309427"/>
        </a:xfrm>
        <a:prstGeom prst="snip1Rect">
          <a:avLst/>
        </a:prstGeom>
        <a:solidFill>
          <a:srgbClr val="002664"/>
        </a:solidFill>
        <a:ln w="12700" algn="ctr">
          <a:solidFill>
            <a:srgbClr val="000000"/>
          </a:solidFill>
          <a:round/>
          <a:headEnd/>
          <a:tailEnd/>
        </a:ln>
        <a:effectLst/>
      </xdr:spPr>
      <xdr:txBody>
        <a:bodyPr vertOverflow="clip" wrap="square" lIns="36576" tIns="27432" rIns="36576" bIns="27432" anchor="ctr" upright="1"/>
        <a:lstStyle/>
        <a:p>
          <a:pPr algn="ctr" rtl="0">
            <a:defRPr sz="1000"/>
          </a:pPr>
          <a:r>
            <a:rPr lang="en-AU" sz="1200" b="1" i="0" strike="noStrike">
              <a:solidFill>
                <a:schemeClr val="bg1"/>
              </a:solidFill>
              <a:latin typeface="Arial"/>
              <a:cs typeface="Arial"/>
            </a:rPr>
            <a:t>Directions</a:t>
          </a:r>
        </a:p>
      </xdr:txBody>
    </xdr:sp>
    <xdr:clientData/>
  </xdr:twoCellAnchor>
  <xdr:absoluteAnchor>
    <xdr:pos x="1238250" y="17748249"/>
    <xdr:ext cx="7302499" cy="2741083"/>
    <xdr:graphicFrame macro="">
      <xdr:nvGraphicFramePr>
        <xdr:cNvPr id="25" name="Chart 24">
          <a:extLst>
            <a:ext uri="{FF2B5EF4-FFF2-40B4-BE49-F238E27FC236}">
              <a16:creationId xmlns:a16="http://schemas.microsoft.com/office/drawing/2014/main" id="{00000000-0008-0000-0300-000019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xdr:from>
      <xdr:col>5</xdr:col>
      <xdr:colOff>485776</xdr:colOff>
      <xdr:row>86</xdr:row>
      <xdr:rowOff>85724</xdr:rowOff>
    </xdr:from>
    <xdr:to>
      <xdr:col>5</xdr:col>
      <xdr:colOff>497417</xdr:colOff>
      <xdr:row>90</xdr:row>
      <xdr:rowOff>95250</xdr:rowOff>
    </xdr:to>
    <xdr:sp macro="" textlink="">
      <xdr:nvSpPr>
        <xdr:cNvPr id="3100" name="Line 28">
          <a:extLst>
            <a:ext uri="{FF2B5EF4-FFF2-40B4-BE49-F238E27FC236}">
              <a16:creationId xmlns:a16="http://schemas.microsoft.com/office/drawing/2014/main" id="{00000000-0008-0000-0300-00001C0C0000}"/>
            </a:ext>
          </a:extLst>
        </xdr:cNvPr>
        <xdr:cNvSpPr>
          <a:spLocks noChangeShapeType="1"/>
        </xdr:cNvSpPr>
      </xdr:nvSpPr>
      <xdr:spPr bwMode="auto">
        <a:xfrm>
          <a:off x="3660776" y="17706974"/>
          <a:ext cx="11641" cy="64452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1</xdr:col>
      <xdr:colOff>9525</xdr:colOff>
      <xdr:row>1</xdr:row>
      <xdr:rowOff>19050</xdr:rowOff>
    </xdr:from>
    <xdr:to>
      <xdr:col>3</xdr:col>
      <xdr:colOff>302030</xdr:colOff>
      <xdr:row>1</xdr:row>
      <xdr:rowOff>1323975</xdr:rowOff>
    </xdr:to>
    <xdr:pic>
      <xdr:nvPicPr>
        <xdr:cNvPr id="24" name="Picture 23">
          <a:extLst>
            <a:ext uri="{FF2B5EF4-FFF2-40B4-BE49-F238E27FC236}">
              <a16:creationId xmlns:a16="http://schemas.microsoft.com/office/drawing/2014/main" id="{FB09E5A5-366A-46CC-B9A1-C1CB00B04FBF}"/>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ackgroundRemoval t="10000" b="90000" l="10000" r="90000">
                      <a14:foregroundMark x1="23853" y1="61522" x2="23853" y2="61522"/>
                      <a14:foregroundMark x1="44037" y1="63214" x2="44037" y2="63214"/>
                      <a14:foregroundMark x1="60550" y1="64271" x2="60550" y2="64271"/>
                      <a14:foregroundMark x1="23853" y1="78013" x2="23853" y2="78013"/>
                      <a14:foregroundMark x1="26606" y1="78858" x2="26606" y2="78858"/>
                      <a14:foregroundMark x1="33257" y1="78858" x2="33257" y2="78858"/>
                      <a14:foregroundMark x1="39220" y1="79704" x2="39220" y2="79704"/>
                      <a14:foregroundMark x1="44495" y1="80127" x2="44495" y2="80127"/>
                      <a14:foregroundMark x1="50229" y1="80338" x2="50229" y2="80338"/>
                      <a14:foregroundMark x1="56651" y1="78436" x2="56651" y2="78436"/>
                      <a14:foregroundMark x1="63532" y1="79704" x2="63532" y2="79704"/>
                      <a14:foregroundMark x1="66284" y1="77801" x2="66284" y2="77801"/>
                      <a14:foregroundMark x1="41972" y1="77801" x2="41972" y2="77801"/>
                      <a14:foregroundMark x1="68807" y1="78013" x2="68807" y2="78013"/>
                      <a14:foregroundMark x1="76835" y1="78224" x2="76835" y2="78224"/>
                      <a14:backgroundMark x1="46330" y1="78647" x2="46330" y2="78647"/>
                    </a14:backgroundRemoval>
                  </a14:imgEffect>
                </a14:imgLayer>
              </a14:imgProps>
            </a:ext>
            <a:ext uri="{28A0092B-C50C-407E-A947-70E740481C1C}">
              <a14:useLocalDpi xmlns:a14="http://schemas.microsoft.com/office/drawing/2010/main" val="0"/>
            </a:ext>
          </a:extLst>
        </a:blip>
        <a:srcRect t="14039" b="11986"/>
        <a:stretch/>
      </xdr:blipFill>
      <xdr:spPr>
        <a:xfrm>
          <a:off x="276225" y="180975"/>
          <a:ext cx="1626005" cy="1304925"/>
        </a:xfrm>
        <a:prstGeom prst="rect">
          <a:avLst/>
        </a:prstGeom>
      </xdr:spPr>
    </xdr:pic>
    <xdr:clientData/>
  </xdr:twoCellAnchor>
</xdr:wsDr>
</file>

<file path=xl/theme/theme1.xml><?xml version="1.0" encoding="utf-8"?>
<a:theme xmlns:a="http://schemas.openxmlformats.org/drawingml/2006/main" name="OFS">
  <a:themeElements>
    <a:clrScheme name="OFS Colour Palette">
      <a:dk1>
        <a:sysClr val="windowText" lastClr="000000"/>
      </a:dk1>
      <a:lt1>
        <a:sysClr val="window" lastClr="FFFFFF"/>
      </a:lt1>
      <a:dk2>
        <a:srgbClr val="002664"/>
      </a:dk2>
      <a:lt2>
        <a:srgbClr val="00A1DE"/>
      </a:lt2>
      <a:accent1>
        <a:srgbClr val="A71930"/>
      </a:accent1>
      <a:accent2>
        <a:srgbClr val="C60C30"/>
      </a:accent2>
      <a:accent3>
        <a:srgbClr val="72C7E7"/>
      </a:accent3>
      <a:accent4>
        <a:srgbClr val="008444"/>
      </a:accent4>
      <a:accent5>
        <a:srgbClr val="E55302"/>
      </a:accent5>
      <a:accent6>
        <a:srgbClr val="FFA200"/>
      </a:accent6>
      <a:hlink>
        <a:srgbClr val="0563C1"/>
      </a:hlink>
      <a:folHlink>
        <a:srgbClr val="0563C1"/>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64"/>
  <sheetViews>
    <sheetView showGridLines="0" tabSelected="1" zoomScaleNormal="100" workbookViewId="0">
      <selection activeCell="E5" sqref="E5"/>
    </sheetView>
  </sheetViews>
  <sheetFormatPr defaultRowHeight="12.75" x14ac:dyDescent="0.2"/>
  <cols>
    <col min="1" max="1" width="3" style="14" customWidth="1"/>
    <col min="2" max="2" width="12.28515625" style="14" customWidth="1"/>
    <col min="3" max="4" width="9.140625" style="14"/>
    <col min="5" max="5" width="10.5703125" style="14" customWidth="1"/>
    <col min="6" max="6" width="9.140625" style="14"/>
    <col min="7" max="7" width="20" style="14" customWidth="1"/>
    <col min="8" max="8" width="12.140625" style="14" customWidth="1"/>
    <col min="9" max="9" width="11.42578125" style="14" customWidth="1"/>
    <col min="10" max="10" width="13" style="14" customWidth="1"/>
    <col min="11" max="11" width="20.7109375" style="14" customWidth="1"/>
    <col min="12" max="14" width="26" style="14" customWidth="1"/>
    <col min="15" max="15" width="70.5703125" style="14" customWidth="1"/>
    <col min="16" max="16" width="10.140625" style="14" customWidth="1"/>
    <col min="17" max="17" width="30.85546875" style="14" customWidth="1"/>
    <col min="18" max="19" width="11.5703125" style="14" customWidth="1"/>
    <col min="20" max="20" width="11.28515625" style="14" customWidth="1"/>
    <col min="21" max="21" width="3.42578125" style="14" customWidth="1"/>
    <col min="22" max="16384" width="9.140625" style="14"/>
  </cols>
  <sheetData>
    <row r="1" spans="1:20" ht="14.25" customHeight="1" x14ac:dyDescent="0.2">
      <c r="A1" s="46"/>
    </row>
    <row r="2" spans="1:20" s="46" customFormat="1" ht="105" customHeight="1" x14ac:dyDescent="0.2">
      <c r="B2" s="47"/>
      <c r="C2" s="47"/>
      <c r="D2" s="47"/>
      <c r="E2" s="47"/>
      <c r="F2" s="47"/>
      <c r="G2" s="47"/>
      <c r="H2" s="47"/>
      <c r="I2" s="47"/>
      <c r="J2" s="47"/>
      <c r="K2" s="47"/>
      <c r="L2" s="47"/>
      <c r="M2" s="47"/>
      <c r="N2" s="47"/>
      <c r="O2" s="47"/>
      <c r="P2" s="47"/>
      <c r="Q2" s="47"/>
      <c r="R2" s="47"/>
      <c r="S2" s="47"/>
      <c r="T2" s="47"/>
    </row>
    <row r="3" spans="1:20" s="46" customFormat="1" ht="15.75" customHeight="1" x14ac:dyDescent="0.2">
      <c r="T3" s="41"/>
    </row>
    <row r="4" spans="1:20" s="46" customFormat="1" ht="20.100000000000001" customHeight="1" x14ac:dyDescent="0.2">
      <c r="F4" s="48"/>
      <c r="I4"/>
      <c r="P4" s="152" t="s">
        <v>99</v>
      </c>
      <c r="Q4" s="153"/>
      <c r="R4" s="156"/>
      <c r="S4" s="156"/>
      <c r="T4" s="156"/>
    </row>
    <row r="5" spans="1:20" s="46" customFormat="1" ht="20.100000000000001" customHeight="1" x14ac:dyDescent="0.2">
      <c r="F5" s="48"/>
      <c r="I5"/>
      <c r="P5" s="152" t="s">
        <v>100</v>
      </c>
      <c r="Q5" s="153"/>
      <c r="R5" s="156"/>
      <c r="S5" s="156"/>
      <c r="T5" s="156"/>
    </row>
    <row r="6" spans="1:20" s="46" customFormat="1" ht="20.100000000000001" customHeight="1" x14ac:dyDescent="0.2">
      <c r="C6" s="49"/>
      <c r="F6" s="50"/>
      <c r="I6"/>
      <c r="P6" s="152" t="s">
        <v>101</v>
      </c>
      <c r="Q6" s="153"/>
      <c r="R6" s="156"/>
      <c r="S6" s="156"/>
      <c r="T6" s="156"/>
    </row>
    <row r="7" spans="1:20" s="46" customFormat="1" ht="20.100000000000001" customHeight="1" x14ac:dyDescent="0.2">
      <c r="C7" s="49"/>
      <c r="F7" s="51"/>
      <c r="I7"/>
      <c r="P7" s="154" t="s">
        <v>102</v>
      </c>
      <c r="Q7" s="155"/>
      <c r="R7" s="157">
        <f ca="1">NOW()</f>
        <v>43270.604260185188</v>
      </c>
      <c r="S7" s="157"/>
      <c r="T7" s="157"/>
    </row>
    <row r="8" spans="1:20" ht="35.25" x14ac:dyDescent="0.5">
      <c r="B8" s="76" t="s">
        <v>103</v>
      </c>
      <c r="C8" s="53"/>
      <c r="D8" s="52"/>
      <c r="E8" s="54"/>
      <c r="F8" s="54"/>
      <c r="G8" s="54"/>
      <c r="H8" s="54"/>
      <c r="I8" s="54"/>
      <c r="J8" s="52"/>
      <c r="K8" s="53"/>
      <c r="L8" s="53"/>
      <c r="M8" s="53"/>
      <c r="N8" s="53"/>
      <c r="O8" s="53"/>
      <c r="P8" s="53"/>
      <c r="Q8" s="42"/>
      <c r="R8" s="42"/>
      <c r="S8" s="42"/>
      <c r="T8" s="42"/>
    </row>
    <row r="9" spans="1:20" ht="25.5" customHeight="1" x14ac:dyDescent="0.2">
      <c r="B9" s="55"/>
    </row>
    <row r="10" spans="1:20" s="17" customFormat="1" ht="30.75" customHeight="1" x14ac:dyDescent="0.2">
      <c r="B10" s="176" t="s">
        <v>105</v>
      </c>
      <c r="C10" s="56" t="s">
        <v>38</v>
      </c>
      <c r="D10" s="178" t="s">
        <v>39</v>
      </c>
      <c r="E10" s="179"/>
      <c r="F10" s="180"/>
      <c r="G10" s="175" t="s">
        <v>40</v>
      </c>
      <c r="H10" s="175" t="s">
        <v>41</v>
      </c>
      <c r="I10" s="175" t="s">
        <v>66</v>
      </c>
      <c r="J10" s="175" t="s">
        <v>42</v>
      </c>
      <c r="K10" s="170" t="s">
        <v>43</v>
      </c>
      <c r="L10" s="185" t="s">
        <v>44</v>
      </c>
      <c r="M10" s="186"/>
      <c r="N10" s="187"/>
      <c r="O10" s="183" t="s">
        <v>45</v>
      </c>
      <c r="P10" s="183" t="s">
        <v>46</v>
      </c>
      <c r="Q10" s="175" t="s">
        <v>47</v>
      </c>
      <c r="R10" s="175" t="s">
        <v>48</v>
      </c>
      <c r="S10" s="175" t="s">
        <v>49</v>
      </c>
      <c r="T10" s="181" t="s">
        <v>50</v>
      </c>
    </row>
    <row r="11" spans="1:20" s="17" customFormat="1" ht="18.75" customHeight="1" x14ac:dyDescent="0.2">
      <c r="B11" s="177"/>
      <c r="C11" s="60" t="s">
        <v>30</v>
      </c>
      <c r="D11" s="60" t="s">
        <v>51</v>
      </c>
      <c r="E11" s="60" t="s">
        <v>21</v>
      </c>
      <c r="F11" s="61" t="s">
        <v>52</v>
      </c>
      <c r="G11" s="171"/>
      <c r="H11" s="171"/>
      <c r="I11" s="171"/>
      <c r="J11" s="171"/>
      <c r="K11" s="171"/>
      <c r="L11" s="59" t="s">
        <v>53</v>
      </c>
      <c r="M11" s="59" t="s">
        <v>54</v>
      </c>
      <c r="N11" s="59" t="s">
        <v>55</v>
      </c>
      <c r="O11" s="171"/>
      <c r="P11" s="184"/>
      <c r="Q11" s="171"/>
      <c r="R11" s="171"/>
      <c r="S11" s="171"/>
      <c r="T11" s="182"/>
    </row>
    <row r="12" spans="1:20" ht="15.95" customHeight="1" x14ac:dyDescent="0.2">
      <c r="B12" s="158" t="s">
        <v>56</v>
      </c>
      <c r="C12" s="111"/>
      <c r="D12" s="112"/>
      <c r="E12" s="111"/>
      <c r="F12" s="113"/>
      <c r="G12" s="62" t="s">
        <v>104</v>
      </c>
      <c r="H12" s="113"/>
      <c r="I12" s="113"/>
      <c r="J12" s="64"/>
      <c r="K12" s="63"/>
      <c r="L12" s="64"/>
      <c r="M12" s="64"/>
      <c r="N12" s="64"/>
      <c r="O12" s="65"/>
      <c r="P12" s="66"/>
      <c r="Q12" s="64"/>
      <c r="R12" s="67"/>
      <c r="S12" s="66"/>
      <c r="T12" s="68"/>
    </row>
    <row r="13" spans="1:20" ht="15.95" customHeight="1" x14ac:dyDescent="0.2">
      <c r="B13" s="159"/>
      <c r="C13" s="161" t="s">
        <v>33</v>
      </c>
      <c r="D13" s="162"/>
      <c r="E13" s="162"/>
      <c r="F13" s="162"/>
      <c r="G13" s="162"/>
      <c r="H13" s="162"/>
      <c r="I13" s="162"/>
      <c r="J13" s="163"/>
      <c r="K13" s="10"/>
      <c r="L13" s="11"/>
      <c r="M13" s="11"/>
      <c r="N13" s="11"/>
      <c r="O13" s="11"/>
      <c r="P13" s="12"/>
      <c r="Q13" s="11"/>
      <c r="R13" s="13"/>
      <c r="S13" s="12"/>
      <c r="T13" s="58"/>
    </row>
    <row r="14" spans="1:20" ht="15.95" customHeight="1" x14ac:dyDescent="0.2">
      <c r="B14" s="159"/>
      <c r="C14" s="164"/>
      <c r="D14" s="165"/>
      <c r="E14" s="165"/>
      <c r="F14" s="165"/>
      <c r="G14" s="165"/>
      <c r="H14" s="165"/>
      <c r="I14" s="165"/>
      <c r="J14" s="166"/>
      <c r="K14" s="10"/>
      <c r="L14" s="11"/>
      <c r="M14" s="11"/>
      <c r="N14" s="11"/>
      <c r="O14" s="11"/>
      <c r="P14" s="12"/>
      <c r="Q14" s="11"/>
      <c r="R14" s="13"/>
      <c r="S14" s="12"/>
      <c r="T14" s="58"/>
    </row>
    <row r="15" spans="1:20" ht="15.95" customHeight="1" x14ac:dyDescent="0.2">
      <c r="B15" s="159"/>
      <c r="C15" s="164"/>
      <c r="D15" s="165"/>
      <c r="E15" s="165"/>
      <c r="F15" s="165"/>
      <c r="G15" s="165"/>
      <c r="H15" s="165"/>
      <c r="I15" s="165"/>
      <c r="J15" s="166"/>
      <c r="K15" s="10"/>
      <c r="L15" s="11"/>
      <c r="M15" s="11"/>
      <c r="N15" s="11"/>
      <c r="O15" s="11"/>
      <c r="P15" s="12"/>
      <c r="Q15" s="11"/>
      <c r="R15" s="13"/>
      <c r="S15" s="12"/>
      <c r="T15" s="58"/>
    </row>
    <row r="16" spans="1:20" ht="15.95" customHeight="1" x14ac:dyDescent="0.2">
      <c r="B16" s="159"/>
      <c r="C16" s="164"/>
      <c r="D16" s="165"/>
      <c r="E16" s="165"/>
      <c r="F16" s="165"/>
      <c r="G16" s="165"/>
      <c r="H16" s="165"/>
      <c r="I16" s="165"/>
      <c r="J16" s="166"/>
      <c r="K16" s="10"/>
      <c r="L16" s="11"/>
      <c r="M16" s="11"/>
      <c r="N16" s="11"/>
      <c r="O16" s="11"/>
      <c r="P16" s="12"/>
      <c r="Q16" s="11"/>
      <c r="R16" s="13"/>
      <c r="S16" s="12"/>
      <c r="T16" s="58"/>
    </row>
    <row r="17" spans="2:20" ht="15.95" customHeight="1" x14ac:dyDescent="0.2">
      <c r="B17" s="159"/>
      <c r="C17" s="164"/>
      <c r="D17" s="165"/>
      <c r="E17" s="165"/>
      <c r="F17" s="165"/>
      <c r="G17" s="165"/>
      <c r="H17" s="165"/>
      <c r="I17" s="165"/>
      <c r="J17" s="166"/>
      <c r="K17" s="10"/>
      <c r="L17" s="11"/>
      <c r="M17" s="11"/>
      <c r="N17" s="11"/>
      <c r="O17" s="11"/>
      <c r="P17" s="12"/>
      <c r="Q17" s="11"/>
      <c r="R17" s="13"/>
      <c r="S17" s="12"/>
      <c r="T17" s="58"/>
    </row>
    <row r="18" spans="2:20" ht="15.95" customHeight="1" x14ac:dyDescent="0.2">
      <c r="B18" s="159"/>
      <c r="C18" s="164"/>
      <c r="D18" s="165"/>
      <c r="E18" s="165"/>
      <c r="F18" s="165"/>
      <c r="G18" s="165"/>
      <c r="H18" s="165"/>
      <c r="I18" s="165"/>
      <c r="J18" s="166"/>
      <c r="K18" s="10"/>
      <c r="L18" s="11"/>
      <c r="M18" s="11"/>
      <c r="N18" s="11"/>
      <c r="O18" s="11"/>
      <c r="P18" s="12"/>
      <c r="Q18" s="11"/>
      <c r="R18" s="13"/>
      <c r="S18" s="12"/>
      <c r="T18" s="58"/>
    </row>
    <row r="19" spans="2:20" ht="15.95" customHeight="1" x14ac:dyDescent="0.2">
      <c r="B19" s="160"/>
      <c r="C19" s="167"/>
      <c r="D19" s="168"/>
      <c r="E19" s="168"/>
      <c r="F19" s="168"/>
      <c r="G19" s="168"/>
      <c r="H19" s="168"/>
      <c r="I19" s="168"/>
      <c r="J19" s="169"/>
      <c r="K19" s="69"/>
      <c r="L19" s="70"/>
      <c r="M19" s="70"/>
      <c r="N19" s="70"/>
      <c r="O19" s="70"/>
      <c r="P19" s="71"/>
      <c r="Q19" s="70"/>
      <c r="R19" s="72"/>
      <c r="S19" s="71"/>
      <c r="T19" s="73"/>
    </row>
    <row r="20" spans="2:20" ht="15.95" customHeight="1" x14ac:dyDescent="0.2">
      <c r="B20" s="158" t="s">
        <v>56</v>
      </c>
      <c r="C20" s="74"/>
      <c r="D20" s="74"/>
      <c r="E20" s="74"/>
      <c r="F20" s="75"/>
      <c r="G20" s="62" t="s">
        <v>57</v>
      </c>
      <c r="H20" s="113"/>
      <c r="I20" s="113"/>
      <c r="J20" s="64"/>
      <c r="K20" s="63"/>
      <c r="L20" s="64"/>
      <c r="M20" s="64"/>
      <c r="N20" s="64"/>
      <c r="O20" s="65"/>
      <c r="P20" s="66"/>
      <c r="Q20" s="64"/>
      <c r="R20" s="67"/>
      <c r="S20" s="66"/>
      <c r="T20" s="68"/>
    </row>
    <row r="21" spans="2:20" ht="15.95" customHeight="1" x14ac:dyDescent="0.2">
      <c r="B21" s="159"/>
      <c r="C21" s="161" t="s">
        <v>33</v>
      </c>
      <c r="D21" s="162"/>
      <c r="E21" s="162"/>
      <c r="F21" s="162"/>
      <c r="G21" s="162"/>
      <c r="H21" s="162"/>
      <c r="I21" s="162"/>
      <c r="J21" s="163"/>
      <c r="K21" s="10"/>
      <c r="L21" s="11"/>
      <c r="M21" s="11"/>
      <c r="N21" s="11"/>
      <c r="O21" s="11"/>
      <c r="P21" s="12"/>
      <c r="Q21" s="11"/>
      <c r="R21" s="13"/>
      <c r="S21" s="12"/>
      <c r="T21" s="58"/>
    </row>
    <row r="22" spans="2:20" ht="15.95" customHeight="1" x14ac:dyDescent="0.2">
      <c r="B22" s="159"/>
      <c r="C22" s="164"/>
      <c r="D22" s="165"/>
      <c r="E22" s="165"/>
      <c r="F22" s="165"/>
      <c r="G22" s="165"/>
      <c r="H22" s="165"/>
      <c r="I22" s="165"/>
      <c r="J22" s="166"/>
      <c r="K22" s="10"/>
      <c r="L22" s="11"/>
      <c r="M22" s="11"/>
      <c r="N22" s="11"/>
      <c r="O22" s="11"/>
      <c r="P22" s="12"/>
      <c r="Q22" s="11"/>
      <c r="R22" s="13"/>
      <c r="S22" s="12"/>
      <c r="T22" s="58"/>
    </row>
    <row r="23" spans="2:20" ht="15.95" customHeight="1" x14ac:dyDescent="0.2">
      <c r="B23" s="159"/>
      <c r="C23" s="164"/>
      <c r="D23" s="165"/>
      <c r="E23" s="165"/>
      <c r="F23" s="165"/>
      <c r="G23" s="165"/>
      <c r="H23" s="165"/>
      <c r="I23" s="165"/>
      <c r="J23" s="166"/>
      <c r="K23" s="10"/>
      <c r="L23" s="11"/>
      <c r="M23" s="11"/>
      <c r="N23" s="11"/>
      <c r="O23" s="11"/>
      <c r="P23" s="12"/>
      <c r="Q23" s="11"/>
      <c r="R23" s="13"/>
      <c r="S23" s="12"/>
      <c r="T23" s="58"/>
    </row>
    <row r="24" spans="2:20" ht="15.95" customHeight="1" x14ac:dyDescent="0.2">
      <c r="B24" s="159"/>
      <c r="C24" s="164"/>
      <c r="D24" s="165"/>
      <c r="E24" s="165"/>
      <c r="F24" s="165"/>
      <c r="G24" s="165"/>
      <c r="H24" s="165"/>
      <c r="I24" s="165"/>
      <c r="J24" s="166"/>
      <c r="K24" s="10"/>
      <c r="L24" s="11"/>
      <c r="M24" s="11"/>
      <c r="N24" s="11"/>
      <c r="O24" s="11"/>
      <c r="P24" s="12"/>
      <c r="Q24" s="11"/>
      <c r="R24" s="13"/>
      <c r="S24" s="12"/>
      <c r="T24" s="58"/>
    </row>
    <row r="25" spans="2:20" ht="15.95" customHeight="1" x14ac:dyDescent="0.2">
      <c r="B25" s="159"/>
      <c r="C25" s="164"/>
      <c r="D25" s="165"/>
      <c r="E25" s="165"/>
      <c r="F25" s="165"/>
      <c r="G25" s="165"/>
      <c r="H25" s="165"/>
      <c r="I25" s="165"/>
      <c r="J25" s="166"/>
      <c r="K25" s="10"/>
      <c r="L25" s="11"/>
      <c r="M25" s="11"/>
      <c r="N25" s="11"/>
      <c r="O25" s="11"/>
      <c r="P25" s="12"/>
      <c r="Q25" s="11"/>
      <c r="R25" s="13"/>
      <c r="S25" s="12"/>
      <c r="T25" s="58"/>
    </row>
    <row r="26" spans="2:20" ht="15.95" customHeight="1" x14ac:dyDescent="0.2">
      <c r="B26" s="159"/>
      <c r="C26" s="164"/>
      <c r="D26" s="165"/>
      <c r="E26" s="165"/>
      <c r="F26" s="165"/>
      <c r="G26" s="165"/>
      <c r="H26" s="165"/>
      <c r="I26" s="165"/>
      <c r="J26" s="166"/>
      <c r="K26" s="10"/>
      <c r="L26" s="11"/>
      <c r="M26" s="11"/>
      <c r="N26" s="11"/>
      <c r="O26" s="11"/>
      <c r="P26" s="12"/>
      <c r="Q26" s="11"/>
      <c r="R26" s="13"/>
      <c r="S26" s="12"/>
      <c r="T26" s="58"/>
    </row>
    <row r="27" spans="2:20" ht="15.95" customHeight="1" x14ac:dyDescent="0.2">
      <c r="B27" s="160"/>
      <c r="C27" s="172"/>
      <c r="D27" s="173"/>
      <c r="E27" s="173"/>
      <c r="F27" s="173"/>
      <c r="G27" s="173"/>
      <c r="H27" s="173"/>
      <c r="I27" s="173"/>
      <c r="J27" s="174"/>
      <c r="K27" s="10"/>
      <c r="L27" s="11"/>
      <c r="M27" s="11"/>
      <c r="N27" s="11"/>
      <c r="O27" s="11"/>
      <c r="P27" s="12"/>
      <c r="Q27" s="11"/>
      <c r="R27" s="13"/>
      <c r="S27" s="12"/>
      <c r="T27" s="58"/>
    </row>
    <row r="28" spans="2:20" ht="15.95" customHeight="1" x14ac:dyDescent="0.2">
      <c r="B28" s="158" t="s">
        <v>56</v>
      </c>
      <c r="C28" s="114"/>
      <c r="D28" s="115"/>
      <c r="E28" s="114"/>
      <c r="F28" s="116"/>
      <c r="G28" s="62" t="s">
        <v>65</v>
      </c>
      <c r="H28" s="116"/>
      <c r="I28" s="116"/>
      <c r="J28" s="11"/>
      <c r="K28" s="10"/>
      <c r="L28" s="11"/>
      <c r="M28" s="11"/>
      <c r="N28" s="11"/>
      <c r="O28" s="57"/>
      <c r="P28" s="12"/>
      <c r="Q28" s="11"/>
      <c r="R28" s="13"/>
      <c r="S28" s="12"/>
      <c r="T28" s="58"/>
    </row>
    <row r="29" spans="2:20" ht="15.95" customHeight="1" x14ac:dyDescent="0.2">
      <c r="B29" s="159"/>
      <c r="C29" s="161" t="s">
        <v>33</v>
      </c>
      <c r="D29" s="162"/>
      <c r="E29" s="162"/>
      <c r="F29" s="162"/>
      <c r="G29" s="162"/>
      <c r="H29" s="162"/>
      <c r="I29" s="162"/>
      <c r="J29" s="163"/>
      <c r="K29" s="10"/>
      <c r="L29" s="11"/>
      <c r="M29" s="11"/>
      <c r="N29" s="11"/>
      <c r="O29" s="11"/>
      <c r="P29" s="12"/>
      <c r="Q29" s="11"/>
      <c r="R29" s="13"/>
      <c r="S29" s="12"/>
      <c r="T29" s="58"/>
    </row>
    <row r="30" spans="2:20" ht="15.95" customHeight="1" x14ac:dyDescent="0.2">
      <c r="B30" s="159"/>
      <c r="C30" s="164"/>
      <c r="D30" s="165"/>
      <c r="E30" s="165"/>
      <c r="F30" s="165"/>
      <c r="G30" s="165"/>
      <c r="H30" s="165"/>
      <c r="I30" s="165"/>
      <c r="J30" s="166"/>
      <c r="K30" s="10"/>
      <c r="L30" s="11"/>
      <c r="M30" s="11"/>
      <c r="N30" s="11"/>
      <c r="O30" s="11"/>
      <c r="P30" s="12"/>
      <c r="Q30" s="11"/>
      <c r="R30" s="13"/>
      <c r="S30" s="12"/>
      <c r="T30" s="58"/>
    </row>
    <row r="31" spans="2:20" ht="15.95" customHeight="1" x14ac:dyDescent="0.2">
      <c r="B31" s="159"/>
      <c r="C31" s="164"/>
      <c r="D31" s="165"/>
      <c r="E31" s="165"/>
      <c r="F31" s="165"/>
      <c r="G31" s="165"/>
      <c r="H31" s="165"/>
      <c r="I31" s="165"/>
      <c r="J31" s="166"/>
      <c r="K31" s="10"/>
      <c r="L31" s="11"/>
      <c r="M31" s="11"/>
      <c r="N31" s="11"/>
      <c r="O31" s="11"/>
      <c r="P31" s="12"/>
      <c r="Q31" s="11"/>
      <c r="R31" s="13"/>
      <c r="S31" s="12"/>
      <c r="T31" s="58"/>
    </row>
    <row r="32" spans="2:20" ht="15.95" customHeight="1" x14ac:dyDescent="0.2">
      <c r="B32" s="159"/>
      <c r="C32" s="164"/>
      <c r="D32" s="165"/>
      <c r="E32" s="165"/>
      <c r="F32" s="165"/>
      <c r="G32" s="165"/>
      <c r="H32" s="165"/>
      <c r="I32" s="165"/>
      <c r="J32" s="166"/>
      <c r="K32" s="10"/>
      <c r="L32" s="11"/>
      <c r="M32" s="11"/>
      <c r="N32" s="11"/>
      <c r="O32" s="11"/>
      <c r="P32" s="12"/>
      <c r="Q32" s="11"/>
      <c r="R32" s="13"/>
      <c r="S32" s="12"/>
      <c r="T32" s="58"/>
    </row>
    <row r="33" spans="2:20" ht="15.95" customHeight="1" x14ac:dyDescent="0.2">
      <c r="B33" s="159"/>
      <c r="C33" s="164"/>
      <c r="D33" s="165"/>
      <c r="E33" s="165"/>
      <c r="F33" s="165"/>
      <c r="G33" s="165"/>
      <c r="H33" s="165"/>
      <c r="I33" s="165"/>
      <c r="J33" s="166"/>
      <c r="K33" s="10"/>
      <c r="L33" s="11"/>
      <c r="M33" s="11"/>
      <c r="N33" s="11"/>
      <c r="O33" s="11"/>
      <c r="P33" s="12"/>
      <c r="Q33" s="11"/>
      <c r="R33" s="13"/>
      <c r="S33" s="12"/>
      <c r="T33" s="58"/>
    </row>
    <row r="34" spans="2:20" ht="15.95" customHeight="1" x14ac:dyDescent="0.2">
      <c r="B34" s="159"/>
      <c r="C34" s="164"/>
      <c r="D34" s="165"/>
      <c r="E34" s="165"/>
      <c r="F34" s="165"/>
      <c r="G34" s="165"/>
      <c r="H34" s="165"/>
      <c r="I34" s="165"/>
      <c r="J34" s="166"/>
      <c r="K34" s="10"/>
      <c r="L34" s="11"/>
      <c r="M34" s="11"/>
      <c r="N34" s="11"/>
      <c r="O34" s="11"/>
      <c r="P34" s="12"/>
      <c r="Q34" s="11"/>
      <c r="R34" s="13"/>
      <c r="S34" s="12"/>
      <c r="T34" s="58"/>
    </row>
    <row r="35" spans="2:20" ht="15.95" customHeight="1" x14ac:dyDescent="0.2">
      <c r="B35" s="160"/>
      <c r="C35" s="172"/>
      <c r="D35" s="173"/>
      <c r="E35" s="173"/>
      <c r="F35" s="173"/>
      <c r="G35" s="173"/>
      <c r="H35" s="173"/>
      <c r="I35" s="173"/>
      <c r="J35" s="174"/>
      <c r="K35" s="10"/>
      <c r="L35" s="11"/>
      <c r="M35" s="11"/>
      <c r="N35" s="11"/>
      <c r="O35" s="11"/>
      <c r="P35" s="12"/>
      <c r="Q35" s="11"/>
      <c r="R35" s="13"/>
      <c r="S35" s="12"/>
      <c r="T35" s="58"/>
    </row>
    <row r="36" spans="2:20" ht="15.95" customHeight="1" x14ac:dyDescent="0.2">
      <c r="B36" s="158" t="s">
        <v>56</v>
      </c>
      <c r="C36" s="114"/>
      <c r="D36" s="115"/>
      <c r="E36" s="114"/>
      <c r="F36" s="116"/>
      <c r="G36" s="62" t="s">
        <v>104</v>
      </c>
      <c r="H36" s="116"/>
      <c r="I36" s="116"/>
      <c r="J36" s="11"/>
      <c r="K36" s="10"/>
      <c r="L36" s="11"/>
      <c r="M36" s="11"/>
      <c r="N36" s="11"/>
      <c r="O36" s="57"/>
      <c r="P36" s="12"/>
      <c r="Q36" s="11"/>
      <c r="R36" s="13"/>
      <c r="S36" s="12"/>
      <c r="T36" s="58"/>
    </row>
    <row r="37" spans="2:20" ht="15.95" customHeight="1" x14ac:dyDescent="0.2">
      <c r="B37" s="159"/>
      <c r="C37" s="161" t="s">
        <v>33</v>
      </c>
      <c r="D37" s="162"/>
      <c r="E37" s="162"/>
      <c r="F37" s="162"/>
      <c r="G37" s="162"/>
      <c r="H37" s="162"/>
      <c r="I37" s="162"/>
      <c r="J37" s="163"/>
      <c r="K37" s="10"/>
      <c r="L37" s="11"/>
      <c r="M37" s="11"/>
      <c r="N37" s="11"/>
      <c r="O37" s="11"/>
      <c r="P37" s="12"/>
      <c r="Q37" s="11"/>
      <c r="R37" s="13"/>
      <c r="S37" s="12"/>
      <c r="T37" s="58"/>
    </row>
    <row r="38" spans="2:20" ht="15.95" customHeight="1" x14ac:dyDescent="0.2">
      <c r="B38" s="159"/>
      <c r="C38" s="164"/>
      <c r="D38" s="165"/>
      <c r="E38" s="165"/>
      <c r="F38" s="165"/>
      <c r="G38" s="165"/>
      <c r="H38" s="165"/>
      <c r="I38" s="165"/>
      <c r="J38" s="166"/>
      <c r="K38" s="10"/>
      <c r="L38" s="11"/>
      <c r="M38" s="11"/>
      <c r="N38" s="11"/>
      <c r="O38" s="11"/>
      <c r="P38" s="12"/>
      <c r="Q38" s="11"/>
      <c r="R38" s="13"/>
      <c r="S38" s="12"/>
      <c r="T38" s="58"/>
    </row>
    <row r="39" spans="2:20" ht="15.95" customHeight="1" x14ac:dyDescent="0.2">
      <c r="B39" s="159"/>
      <c r="C39" s="164"/>
      <c r="D39" s="165"/>
      <c r="E39" s="165"/>
      <c r="F39" s="165"/>
      <c r="G39" s="165"/>
      <c r="H39" s="165"/>
      <c r="I39" s="165"/>
      <c r="J39" s="166"/>
      <c r="K39" s="10"/>
      <c r="L39" s="11"/>
      <c r="M39" s="11"/>
      <c r="N39" s="11"/>
      <c r="O39" s="11"/>
      <c r="P39" s="12"/>
      <c r="Q39" s="11"/>
      <c r="R39" s="13"/>
      <c r="S39" s="12"/>
      <c r="T39" s="58"/>
    </row>
    <row r="40" spans="2:20" ht="15.95" customHeight="1" x14ac:dyDescent="0.2">
      <c r="B40" s="159"/>
      <c r="C40" s="164"/>
      <c r="D40" s="165"/>
      <c r="E40" s="165"/>
      <c r="F40" s="165"/>
      <c r="G40" s="165"/>
      <c r="H40" s="165"/>
      <c r="I40" s="165"/>
      <c r="J40" s="166"/>
      <c r="K40" s="10"/>
      <c r="L40" s="11"/>
      <c r="M40" s="11"/>
      <c r="N40" s="11"/>
      <c r="O40" s="11"/>
      <c r="P40" s="12"/>
      <c r="Q40" s="11"/>
      <c r="R40" s="13"/>
      <c r="S40" s="12"/>
      <c r="T40" s="58"/>
    </row>
    <row r="41" spans="2:20" ht="15.95" customHeight="1" x14ac:dyDescent="0.2">
      <c r="B41" s="159"/>
      <c r="C41" s="164"/>
      <c r="D41" s="165"/>
      <c r="E41" s="165"/>
      <c r="F41" s="165"/>
      <c r="G41" s="165"/>
      <c r="H41" s="165"/>
      <c r="I41" s="165"/>
      <c r="J41" s="166"/>
      <c r="K41" s="10"/>
      <c r="L41" s="11"/>
      <c r="M41" s="11"/>
      <c r="N41" s="11"/>
      <c r="O41" s="11"/>
      <c r="P41" s="12"/>
      <c r="Q41" s="11"/>
      <c r="R41" s="13"/>
      <c r="S41" s="12"/>
      <c r="T41" s="58"/>
    </row>
    <row r="42" spans="2:20" ht="15.95" customHeight="1" x14ac:dyDescent="0.2">
      <c r="B42" s="159"/>
      <c r="C42" s="164"/>
      <c r="D42" s="165"/>
      <c r="E42" s="165"/>
      <c r="F42" s="165"/>
      <c r="G42" s="165"/>
      <c r="H42" s="165"/>
      <c r="I42" s="165"/>
      <c r="J42" s="166"/>
      <c r="K42" s="10"/>
      <c r="L42" s="11"/>
      <c r="M42" s="11"/>
      <c r="N42" s="11"/>
      <c r="O42" s="11"/>
      <c r="P42" s="12"/>
      <c r="Q42" s="11"/>
      <c r="R42" s="13"/>
      <c r="S42" s="12"/>
      <c r="T42" s="58"/>
    </row>
    <row r="43" spans="2:20" ht="15.95" customHeight="1" x14ac:dyDescent="0.2">
      <c r="B43" s="160"/>
      <c r="C43" s="172"/>
      <c r="D43" s="173"/>
      <c r="E43" s="173"/>
      <c r="F43" s="173"/>
      <c r="G43" s="173"/>
      <c r="H43" s="173"/>
      <c r="I43" s="173"/>
      <c r="J43" s="174"/>
      <c r="K43" s="10"/>
      <c r="L43" s="11"/>
      <c r="M43" s="11"/>
      <c r="N43" s="11"/>
      <c r="O43" s="11"/>
      <c r="P43" s="12"/>
      <c r="Q43" s="11"/>
      <c r="R43" s="13"/>
      <c r="S43" s="12"/>
      <c r="T43" s="58"/>
    </row>
    <row r="44" spans="2:20" ht="15.95" customHeight="1" collapsed="1" x14ac:dyDescent="0.2">
      <c r="B44" s="158" t="s">
        <v>56</v>
      </c>
      <c r="C44" s="114"/>
      <c r="D44" s="115"/>
      <c r="E44" s="114"/>
      <c r="F44" s="116"/>
      <c r="G44" s="62" t="s">
        <v>64</v>
      </c>
      <c r="H44" s="116"/>
      <c r="I44" s="116"/>
      <c r="J44" s="11"/>
      <c r="K44" s="10"/>
      <c r="L44" s="11"/>
      <c r="M44" s="11"/>
      <c r="N44" s="11"/>
      <c r="O44" s="57"/>
      <c r="P44" s="12"/>
      <c r="Q44" s="11"/>
      <c r="R44" s="13"/>
      <c r="S44" s="12"/>
      <c r="T44" s="58"/>
    </row>
    <row r="45" spans="2:20" ht="15.95" customHeight="1" x14ac:dyDescent="0.2">
      <c r="B45" s="159"/>
      <c r="C45" s="161" t="s">
        <v>33</v>
      </c>
      <c r="D45" s="162"/>
      <c r="E45" s="162"/>
      <c r="F45" s="162"/>
      <c r="G45" s="162"/>
      <c r="H45" s="162"/>
      <c r="I45" s="162"/>
      <c r="J45" s="163"/>
      <c r="K45" s="10"/>
      <c r="L45" s="11"/>
      <c r="M45" s="11"/>
      <c r="N45" s="11"/>
      <c r="O45" s="11"/>
      <c r="P45" s="12"/>
      <c r="Q45" s="11"/>
      <c r="R45" s="13"/>
      <c r="S45" s="12"/>
      <c r="T45" s="58"/>
    </row>
    <row r="46" spans="2:20" ht="15.95" customHeight="1" x14ac:dyDescent="0.2">
      <c r="B46" s="159"/>
      <c r="C46" s="164"/>
      <c r="D46" s="165"/>
      <c r="E46" s="165"/>
      <c r="F46" s="165"/>
      <c r="G46" s="165"/>
      <c r="H46" s="165"/>
      <c r="I46" s="165"/>
      <c r="J46" s="166"/>
      <c r="K46" s="10"/>
      <c r="L46" s="11"/>
      <c r="M46" s="11"/>
      <c r="N46" s="11"/>
      <c r="O46" s="11"/>
      <c r="P46" s="12"/>
      <c r="Q46" s="11"/>
      <c r="R46" s="13"/>
      <c r="S46" s="12"/>
      <c r="T46" s="58"/>
    </row>
    <row r="47" spans="2:20" ht="15.95" customHeight="1" x14ac:dyDescent="0.2">
      <c r="B47" s="159"/>
      <c r="C47" s="164"/>
      <c r="D47" s="165"/>
      <c r="E47" s="165"/>
      <c r="F47" s="165"/>
      <c r="G47" s="165"/>
      <c r="H47" s="165"/>
      <c r="I47" s="165"/>
      <c r="J47" s="166"/>
      <c r="K47" s="10"/>
      <c r="L47" s="11"/>
      <c r="M47" s="11"/>
      <c r="N47" s="11"/>
      <c r="O47" s="11"/>
      <c r="P47" s="12"/>
      <c r="Q47" s="11"/>
      <c r="R47" s="13"/>
      <c r="S47" s="12"/>
      <c r="T47" s="58"/>
    </row>
    <row r="48" spans="2:20" ht="15.95" customHeight="1" x14ac:dyDescent="0.2">
      <c r="B48" s="159"/>
      <c r="C48" s="164"/>
      <c r="D48" s="165"/>
      <c r="E48" s="165"/>
      <c r="F48" s="165"/>
      <c r="G48" s="165"/>
      <c r="H48" s="165"/>
      <c r="I48" s="165"/>
      <c r="J48" s="166"/>
      <c r="K48" s="10"/>
      <c r="L48" s="11"/>
      <c r="M48" s="11"/>
      <c r="N48" s="11"/>
      <c r="O48" s="11"/>
      <c r="P48" s="12"/>
      <c r="Q48" s="11"/>
      <c r="R48" s="13"/>
      <c r="S48" s="12"/>
      <c r="T48" s="58"/>
    </row>
    <row r="49" spans="2:20" ht="15.95" customHeight="1" x14ac:dyDescent="0.2">
      <c r="B49" s="159"/>
      <c r="C49" s="164"/>
      <c r="D49" s="165"/>
      <c r="E49" s="165"/>
      <c r="F49" s="165"/>
      <c r="G49" s="165"/>
      <c r="H49" s="165"/>
      <c r="I49" s="165"/>
      <c r="J49" s="166"/>
      <c r="K49" s="10"/>
      <c r="L49" s="11"/>
      <c r="M49" s="11"/>
      <c r="N49" s="11"/>
      <c r="O49" s="11"/>
      <c r="P49" s="12"/>
      <c r="Q49" s="11"/>
      <c r="R49" s="13"/>
      <c r="S49" s="12"/>
      <c r="T49" s="58"/>
    </row>
    <row r="50" spans="2:20" ht="15.95" customHeight="1" x14ac:dyDescent="0.2">
      <c r="B50" s="159"/>
      <c r="C50" s="164"/>
      <c r="D50" s="165"/>
      <c r="E50" s="165"/>
      <c r="F50" s="165"/>
      <c r="G50" s="165"/>
      <c r="H50" s="165"/>
      <c r="I50" s="165"/>
      <c r="J50" s="166"/>
      <c r="K50" s="10"/>
      <c r="L50" s="11"/>
      <c r="M50" s="11"/>
      <c r="N50" s="11"/>
      <c r="O50" s="11"/>
      <c r="P50" s="12"/>
      <c r="Q50" s="11"/>
      <c r="R50" s="13"/>
      <c r="S50" s="12"/>
      <c r="T50" s="58"/>
    </row>
    <row r="51" spans="2:20" ht="15.95" customHeight="1" x14ac:dyDescent="0.2">
      <c r="B51" s="160"/>
      <c r="C51" s="172"/>
      <c r="D51" s="173"/>
      <c r="E51" s="173"/>
      <c r="F51" s="173"/>
      <c r="G51" s="173"/>
      <c r="H51" s="173"/>
      <c r="I51" s="173"/>
      <c r="J51" s="174"/>
      <c r="K51" s="10"/>
      <c r="L51" s="11"/>
      <c r="M51" s="11"/>
      <c r="N51" s="11"/>
      <c r="O51" s="11"/>
      <c r="P51" s="12"/>
      <c r="Q51" s="11"/>
      <c r="R51" s="13"/>
      <c r="S51" s="12"/>
      <c r="T51" s="58"/>
    </row>
    <row r="52" spans="2:20" ht="15.95" customHeight="1" collapsed="1" x14ac:dyDescent="0.2">
      <c r="B52" s="158" t="s">
        <v>56</v>
      </c>
      <c r="C52" s="114"/>
      <c r="D52" s="115"/>
      <c r="E52" s="114"/>
      <c r="F52" s="116"/>
      <c r="G52" s="62" t="s">
        <v>57</v>
      </c>
      <c r="H52" s="116"/>
      <c r="I52" s="116"/>
      <c r="J52" s="11"/>
      <c r="K52" s="10"/>
      <c r="L52" s="11"/>
      <c r="M52" s="11"/>
      <c r="N52" s="11"/>
      <c r="O52" s="57"/>
      <c r="P52" s="12"/>
      <c r="Q52" s="11"/>
      <c r="R52" s="13"/>
      <c r="S52" s="12"/>
      <c r="T52" s="58"/>
    </row>
    <row r="53" spans="2:20" ht="15.95" customHeight="1" x14ac:dyDescent="0.2">
      <c r="B53" s="159"/>
      <c r="C53" s="161" t="s">
        <v>33</v>
      </c>
      <c r="D53" s="162"/>
      <c r="E53" s="162"/>
      <c r="F53" s="162"/>
      <c r="G53" s="162"/>
      <c r="H53" s="162"/>
      <c r="I53" s="162"/>
      <c r="J53" s="163"/>
      <c r="K53" s="10"/>
      <c r="L53" s="11"/>
      <c r="M53" s="11"/>
      <c r="N53" s="11"/>
      <c r="O53" s="11"/>
      <c r="P53" s="12"/>
      <c r="Q53" s="11"/>
      <c r="R53" s="13"/>
      <c r="S53" s="12"/>
      <c r="T53" s="58"/>
    </row>
    <row r="54" spans="2:20" ht="15.95" customHeight="1" x14ac:dyDescent="0.2">
      <c r="B54" s="159"/>
      <c r="C54" s="164"/>
      <c r="D54" s="165"/>
      <c r="E54" s="165"/>
      <c r="F54" s="165"/>
      <c r="G54" s="165"/>
      <c r="H54" s="165"/>
      <c r="I54" s="165"/>
      <c r="J54" s="166"/>
      <c r="K54" s="10"/>
      <c r="L54" s="11"/>
      <c r="M54" s="11"/>
      <c r="N54" s="11"/>
      <c r="O54" s="11"/>
      <c r="P54" s="12"/>
      <c r="Q54" s="11"/>
      <c r="R54" s="13"/>
      <c r="S54" s="12"/>
      <c r="T54" s="58"/>
    </row>
    <row r="55" spans="2:20" ht="15.95" customHeight="1" x14ac:dyDescent="0.2">
      <c r="B55" s="159"/>
      <c r="C55" s="164"/>
      <c r="D55" s="165"/>
      <c r="E55" s="165"/>
      <c r="F55" s="165"/>
      <c r="G55" s="165"/>
      <c r="H55" s="165"/>
      <c r="I55" s="165"/>
      <c r="J55" s="166"/>
      <c r="K55" s="10"/>
      <c r="L55" s="11"/>
      <c r="M55" s="11"/>
      <c r="N55" s="11"/>
      <c r="O55" s="11"/>
      <c r="P55" s="12"/>
      <c r="Q55" s="11"/>
      <c r="R55" s="13"/>
      <c r="S55" s="12"/>
      <c r="T55" s="58"/>
    </row>
    <row r="56" spans="2:20" ht="15.95" customHeight="1" x14ac:dyDescent="0.2">
      <c r="B56" s="159"/>
      <c r="C56" s="164"/>
      <c r="D56" s="165"/>
      <c r="E56" s="165"/>
      <c r="F56" s="165"/>
      <c r="G56" s="165"/>
      <c r="H56" s="165"/>
      <c r="I56" s="165"/>
      <c r="J56" s="166"/>
      <c r="K56" s="10"/>
      <c r="L56" s="11"/>
      <c r="M56" s="11"/>
      <c r="N56" s="11"/>
      <c r="O56" s="11"/>
      <c r="P56" s="12"/>
      <c r="Q56" s="11"/>
      <c r="R56" s="13"/>
      <c r="S56" s="12"/>
      <c r="T56" s="58"/>
    </row>
    <row r="57" spans="2:20" ht="15.95" customHeight="1" x14ac:dyDescent="0.2">
      <c r="B57" s="159"/>
      <c r="C57" s="164"/>
      <c r="D57" s="165"/>
      <c r="E57" s="165"/>
      <c r="F57" s="165"/>
      <c r="G57" s="165"/>
      <c r="H57" s="165"/>
      <c r="I57" s="165"/>
      <c r="J57" s="166"/>
      <c r="K57" s="10"/>
      <c r="L57" s="11"/>
      <c r="M57" s="11"/>
      <c r="N57" s="11"/>
      <c r="O57" s="11"/>
      <c r="P57" s="12"/>
      <c r="Q57" s="11"/>
      <c r="R57" s="13"/>
      <c r="S57" s="12"/>
      <c r="T57" s="58"/>
    </row>
    <row r="58" spans="2:20" ht="15.95" customHeight="1" x14ac:dyDescent="0.2">
      <c r="B58" s="159"/>
      <c r="C58" s="164"/>
      <c r="D58" s="165"/>
      <c r="E58" s="165"/>
      <c r="F58" s="165"/>
      <c r="G58" s="165"/>
      <c r="H58" s="165"/>
      <c r="I58" s="165"/>
      <c r="J58" s="166"/>
      <c r="K58" s="10"/>
      <c r="L58" s="11"/>
      <c r="M58" s="11"/>
      <c r="N58" s="11"/>
      <c r="O58" s="11"/>
      <c r="P58" s="12"/>
      <c r="Q58" s="11"/>
      <c r="R58" s="13"/>
      <c r="S58" s="12"/>
      <c r="T58" s="58"/>
    </row>
    <row r="59" spans="2:20" ht="15.95" customHeight="1" x14ac:dyDescent="0.2">
      <c r="B59" s="160"/>
      <c r="C59" s="167"/>
      <c r="D59" s="168"/>
      <c r="E59" s="168"/>
      <c r="F59" s="168"/>
      <c r="G59" s="168"/>
      <c r="H59" s="168"/>
      <c r="I59" s="168"/>
      <c r="J59" s="169"/>
      <c r="K59" s="69"/>
      <c r="L59" s="70"/>
      <c r="M59" s="70"/>
      <c r="N59" s="70"/>
      <c r="O59" s="70"/>
      <c r="P59" s="71"/>
      <c r="Q59" s="70"/>
      <c r="R59" s="72"/>
      <c r="S59" s="71"/>
      <c r="T59" s="73"/>
    </row>
    <row r="60" spans="2:20" ht="15.95" customHeight="1" x14ac:dyDescent="0.2">
      <c r="B60" s="77"/>
      <c r="C60" s="78">
        <f>C12+C20+C28+C36+C44+C52</f>
        <v>0</v>
      </c>
      <c r="D60" s="78"/>
      <c r="E60" s="78">
        <f>E12+E20+E28+E36+E44+E52</f>
        <v>0</v>
      </c>
      <c r="F60" s="79"/>
      <c r="G60" s="80"/>
      <c r="H60" s="80"/>
      <c r="I60" s="80"/>
      <c r="J60" s="80"/>
      <c r="K60" s="108"/>
      <c r="L60" s="81"/>
      <c r="M60" s="81"/>
      <c r="N60" s="81"/>
      <c r="O60" s="81"/>
      <c r="P60" s="81"/>
      <c r="Q60" s="108"/>
      <c r="R60" s="82"/>
      <c r="S60" s="109"/>
      <c r="T60" s="110"/>
    </row>
    <row r="62" spans="2:20" x14ac:dyDescent="0.2">
      <c r="B62" s="43" t="s">
        <v>107</v>
      </c>
    </row>
    <row r="64" spans="2:20" ht="42" customHeight="1" x14ac:dyDescent="0.2">
      <c r="B64" s="149" t="s">
        <v>106</v>
      </c>
      <c r="C64" s="150"/>
      <c r="D64" s="150"/>
      <c r="E64" s="150"/>
      <c r="F64" s="150"/>
      <c r="G64" s="150"/>
      <c r="H64" s="150"/>
      <c r="I64" s="150"/>
      <c r="J64" s="150"/>
      <c r="K64" s="150"/>
      <c r="L64" s="150"/>
      <c r="M64" s="150"/>
      <c r="N64" s="150"/>
      <c r="O64" s="150"/>
      <c r="P64" s="150"/>
      <c r="Q64" s="150"/>
      <c r="R64" s="150"/>
      <c r="S64" s="150"/>
      <c r="T64" s="151"/>
    </row>
  </sheetData>
  <sheetProtection formatCells="0" formatColumns="0" formatRows="0" insertColumns="0" insertRows="0" selectLockedCells="1"/>
  <mergeCells count="35">
    <mergeCell ref="T10:T11"/>
    <mergeCell ref="B12:B19"/>
    <mergeCell ref="B20:B27"/>
    <mergeCell ref="P10:P11"/>
    <mergeCell ref="Q10:Q11"/>
    <mergeCell ref="R10:R11"/>
    <mergeCell ref="S10:S11"/>
    <mergeCell ref="J10:J11"/>
    <mergeCell ref="L10:N10"/>
    <mergeCell ref="O10:O11"/>
    <mergeCell ref="B36:B43"/>
    <mergeCell ref="C37:J43"/>
    <mergeCell ref="I10:I11"/>
    <mergeCell ref="C13:J19"/>
    <mergeCell ref="C21:J27"/>
    <mergeCell ref="B10:B11"/>
    <mergeCell ref="D10:F10"/>
    <mergeCell ref="G10:G11"/>
    <mergeCell ref="H10:H11"/>
    <mergeCell ref="B64:T64"/>
    <mergeCell ref="P4:Q4"/>
    <mergeCell ref="P5:Q5"/>
    <mergeCell ref="P6:Q6"/>
    <mergeCell ref="P7:Q7"/>
    <mergeCell ref="R4:T4"/>
    <mergeCell ref="R5:T5"/>
    <mergeCell ref="R6:T6"/>
    <mergeCell ref="R7:T7"/>
    <mergeCell ref="B52:B59"/>
    <mergeCell ref="C53:J59"/>
    <mergeCell ref="K10:K11"/>
    <mergeCell ref="B28:B35"/>
    <mergeCell ref="C29:J35"/>
    <mergeCell ref="B44:B51"/>
    <mergeCell ref="C45:J51"/>
  </mergeCells>
  <phoneticPr fontId="0" type="noConversion"/>
  <conditionalFormatting sqref="G12 G20 G28 G36 G44 G52">
    <cfRule type="cellIs" dxfId="4" priority="3" stopIfTrue="1" operator="equal">
      <formula>"Strategic Security"</formula>
    </cfRule>
    <cfRule type="cellIs" dxfId="3" priority="4" stopIfTrue="1" operator="equal">
      <formula>"Strategic Critical"</formula>
    </cfRule>
    <cfRule type="cellIs" dxfId="2" priority="5" stopIfTrue="1" operator="equal">
      <formula>"Tactical Acquisition"</formula>
    </cfRule>
  </conditionalFormatting>
  <conditionalFormatting sqref="G12">
    <cfRule type="cellIs" dxfId="1" priority="2" stopIfTrue="1" operator="equal">
      <formula>"Tactical Profit"</formula>
    </cfRule>
  </conditionalFormatting>
  <conditionalFormatting sqref="G52 G44 G36 G28 G20">
    <cfRule type="cellIs" dxfId="0" priority="1" stopIfTrue="1" operator="equal">
      <formula>"Tactical Profit"</formula>
    </cfRule>
  </conditionalFormatting>
  <dataValidations xWindow="616" yWindow="196" count="10">
    <dataValidation type="list" allowBlank="1" showInputMessage="1" showErrorMessage="1" sqref="P12:P59 S12:S59" xr:uid="{00000000-0002-0000-0000-000000000000}">
      <formula1>"High, Medium, Low"</formula1>
    </dataValidation>
    <dataValidation type="list" allowBlank="1" showInputMessage="1" showErrorMessage="1" sqref="H12 H52 H44 H36 H28 H20" xr:uid="{00000000-0002-0000-0000-000001000000}">
      <formula1>"1,2,3,4,5,&gt;5"</formula1>
    </dataValidation>
    <dataValidation type="list" allowBlank="1" showInputMessage="1" showErrorMessage="1" sqref="I12 I52 I44 I36 I28 I20" xr:uid="{00000000-0002-0000-0000-000002000000}">
      <formula1>"Yes, No"</formula1>
    </dataValidation>
    <dataValidation type="list" allowBlank="1" showInputMessage="1" showErrorMessage="1" promptTitle="Select degree of difficulty" prompt="1 - low or easy _x000a_9 - high " sqref="R12:R60" xr:uid="{00000000-0002-0000-0000-000003000000}">
      <formula1>"1,2,3,4,5,6,7,8,9"</formula1>
    </dataValidation>
    <dataValidation allowBlank="1" showErrorMessage="1" prompt="Select from list" sqref="T12:T60 Q12:Q60" xr:uid="{00000000-0002-0000-0000-000004000000}"/>
    <dataValidation type="list" allowBlank="1" showInputMessage="1" showErrorMessage="1" sqref="K12:K59" xr:uid="{00000000-0002-0000-0000-000005000000}">
      <formula1>"Demand Management,Change Spec,Improve Supply Chain,Leverage,Active Sourcing,Resourcing,Contract Management,Other"</formula1>
    </dataValidation>
    <dataValidation errorStyle="warning" operator="greaterThan" allowBlank="1" showInputMessage="1" showErrorMessage="1" errorTitle="advance error" error="input should be a number" sqref="R4:R5" xr:uid="{00000000-0002-0000-0000-000006000000}"/>
    <dataValidation type="list" allowBlank="1" showInputMessage="1" showErrorMessage="1" promptTitle="Select One " sqref="G12 G20 G28 G36 G44 G52" xr:uid="{00000000-0002-0000-0000-000007000000}">
      <formula1>"Strategic Security, Strategic Critical, Tactical Acquisition, Tactical Profit"</formula1>
    </dataValidation>
    <dataValidation type="list" allowBlank="1" showInputMessage="1" showErrorMessage="1" sqref="C20" xr:uid="{00000000-0002-0000-0000-000008000000}">
      <formula1>#REF!</formula1>
    </dataValidation>
    <dataValidation type="list" allowBlank="1" showInputMessage="1" showErrorMessage="1" prompt="Select from list" sqref="J12 J20 J28 J36 J44 J52" xr:uid="{00000000-0002-0000-0000-000009000000}">
      <formula1>#REF!</formula1>
    </dataValidation>
  </dataValidations>
  <pageMargins left="0.25" right="0.25" top="0.75" bottom="0.75" header="0.3" footer="0.3"/>
  <pageSetup paperSize="9" scale="40"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43"/>
  <sheetViews>
    <sheetView showGridLines="0" zoomScaleNormal="100" workbookViewId="0">
      <selection activeCell="C5" sqref="C5"/>
    </sheetView>
  </sheetViews>
  <sheetFormatPr defaultRowHeight="12.75" x14ac:dyDescent="0.2"/>
  <cols>
    <col min="1" max="1" width="4.7109375" style="2" customWidth="1"/>
    <col min="2" max="2" width="25" style="2" customWidth="1"/>
    <col min="3" max="3" width="16.5703125" style="5" customWidth="1"/>
    <col min="4" max="4" width="12.28515625" style="5" customWidth="1"/>
    <col min="5" max="5" width="16.5703125" style="5" customWidth="1"/>
    <col min="6" max="6" width="13.140625" style="2" customWidth="1"/>
    <col min="7" max="7" width="16.5703125" style="2" customWidth="1"/>
    <col min="8" max="8" width="13.140625" style="2" customWidth="1"/>
    <col min="9" max="9" width="15.5703125" style="2" customWidth="1"/>
    <col min="10" max="10" width="3.5703125" style="2" customWidth="1"/>
    <col min="11" max="16384" width="9.140625" style="2"/>
  </cols>
  <sheetData>
    <row r="1" spans="1:27" s="14" customFormat="1" ht="14.25" customHeight="1" x14ac:dyDescent="0.2">
      <c r="A1" s="46"/>
    </row>
    <row r="2" spans="1:27" s="46" customFormat="1" ht="105" customHeight="1" x14ac:dyDescent="0.2">
      <c r="B2" s="47"/>
      <c r="C2" s="47"/>
      <c r="D2" s="47"/>
      <c r="E2" s="47"/>
      <c r="F2" s="47"/>
      <c r="G2" s="47"/>
      <c r="H2" s="47"/>
      <c r="I2" s="47"/>
      <c r="T2" s="41" t="s">
        <v>98</v>
      </c>
      <c r="V2" s="41" t="s">
        <v>97</v>
      </c>
    </row>
    <row r="3" spans="1:27" s="46" customFormat="1" ht="15.75" customHeight="1" x14ac:dyDescent="0.2">
      <c r="T3" s="41"/>
      <c r="V3" s="41"/>
    </row>
    <row r="4" spans="1:27" s="46" customFormat="1" ht="20.100000000000001" customHeight="1" x14ac:dyDescent="0.2">
      <c r="F4" s="196" t="s">
        <v>99</v>
      </c>
      <c r="G4" s="197"/>
      <c r="H4" s="194" t="str">
        <f>IF('Opportunity Analysis'!R4="","",'Opportunity Analysis'!R4)</f>
        <v/>
      </c>
      <c r="I4" s="194"/>
    </row>
    <row r="5" spans="1:27" s="46" customFormat="1" ht="20.100000000000001" customHeight="1" x14ac:dyDescent="0.2">
      <c r="F5" s="196" t="s">
        <v>100</v>
      </c>
      <c r="G5" s="197"/>
      <c r="H5" s="194" t="str">
        <f>IF('Opportunity Analysis'!R5="","",'Opportunity Analysis'!R5)</f>
        <v/>
      </c>
      <c r="I5" s="194"/>
    </row>
    <row r="6" spans="1:27" s="46" customFormat="1" ht="20.100000000000001" customHeight="1" x14ac:dyDescent="0.2">
      <c r="C6" s="49"/>
      <c r="F6" s="196" t="s">
        <v>101</v>
      </c>
      <c r="G6" s="197"/>
      <c r="H6" s="194" t="str">
        <f>IF('Opportunity Analysis'!R6="","",'Opportunity Analysis'!R6)</f>
        <v/>
      </c>
      <c r="I6" s="194"/>
    </row>
    <row r="7" spans="1:27" s="46" customFormat="1" ht="20.100000000000001" customHeight="1" x14ac:dyDescent="0.2">
      <c r="C7" s="49"/>
      <c r="F7" s="198" t="s">
        <v>102</v>
      </c>
      <c r="G7" s="199"/>
      <c r="H7" s="195">
        <f ca="1">NOW()</f>
        <v>43270.604260185188</v>
      </c>
      <c r="I7" s="195"/>
    </row>
    <row r="8" spans="1:27" s="46" customFormat="1" ht="35.25" customHeight="1" x14ac:dyDescent="0.5">
      <c r="B8" s="83" t="s">
        <v>108</v>
      </c>
      <c r="C8" s="84"/>
      <c r="D8" s="85"/>
      <c r="E8" s="86"/>
      <c r="F8" s="86"/>
      <c r="G8" s="86"/>
      <c r="H8" s="86"/>
      <c r="I8" s="86"/>
    </row>
    <row r="9" spans="1:27" ht="13.5" customHeight="1" thickBot="1" x14ac:dyDescent="0.25">
      <c r="AA9" s="7"/>
    </row>
    <row r="10" spans="1:27" ht="14.25" customHeight="1" x14ac:dyDescent="0.2">
      <c r="B10" s="190" t="s">
        <v>32</v>
      </c>
      <c r="C10" s="188" t="s">
        <v>30</v>
      </c>
      <c r="D10" s="188" t="s">
        <v>37</v>
      </c>
      <c r="E10" s="188" t="s">
        <v>110</v>
      </c>
      <c r="F10" s="188" t="s">
        <v>24</v>
      </c>
      <c r="G10" s="188" t="s">
        <v>109</v>
      </c>
      <c r="H10" s="188" t="s">
        <v>22</v>
      </c>
      <c r="I10" s="192" t="s">
        <v>12</v>
      </c>
      <c r="AA10" s="7" t="s">
        <v>31</v>
      </c>
    </row>
    <row r="11" spans="1:27" s="4" customFormat="1" ht="14.25" customHeight="1" x14ac:dyDescent="0.2">
      <c r="B11" s="191"/>
      <c r="C11" s="189"/>
      <c r="D11" s="189"/>
      <c r="E11" s="189"/>
      <c r="F11" s="189"/>
      <c r="G11" s="189"/>
      <c r="H11" s="189"/>
      <c r="I11" s="193"/>
      <c r="AA11" s="7" t="s">
        <v>25</v>
      </c>
    </row>
    <row r="12" spans="1:27" x14ac:dyDescent="0.2">
      <c r="B12" s="19" t="s">
        <v>14</v>
      </c>
      <c r="C12" s="20">
        <v>29400</v>
      </c>
      <c r="D12" s="87">
        <f t="shared" ref="D12:D27" si="0">C12/$C$28</f>
        <v>0.11907124429450287</v>
      </c>
      <c r="E12" s="20">
        <v>19911</v>
      </c>
      <c r="F12" s="44">
        <v>0.05</v>
      </c>
      <c r="G12" s="89">
        <f>E12*F12</f>
        <v>995.55000000000007</v>
      </c>
      <c r="H12" s="22">
        <v>5</v>
      </c>
      <c r="I12" s="23">
        <v>8</v>
      </c>
      <c r="K12" s="6"/>
      <c r="AA12" s="7" t="s">
        <v>29</v>
      </c>
    </row>
    <row r="13" spans="1:27" x14ac:dyDescent="0.2">
      <c r="B13" s="19" t="s">
        <v>20</v>
      </c>
      <c r="C13" s="20">
        <v>32564</v>
      </c>
      <c r="D13" s="87">
        <f t="shared" si="0"/>
        <v>0.13188557820429223</v>
      </c>
      <c r="E13" s="20">
        <v>21089</v>
      </c>
      <c r="F13" s="44">
        <v>0.09</v>
      </c>
      <c r="G13" s="89">
        <f t="shared" ref="G13:G27" si="1">E13*F13</f>
        <v>1898.01</v>
      </c>
      <c r="H13" s="22">
        <v>2</v>
      </c>
      <c r="I13" s="23">
        <v>7</v>
      </c>
      <c r="K13" s="6"/>
      <c r="AA13" s="7" t="s">
        <v>26</v>
      </c>
    </row>
    <row r="14" spans="1:27" x14ac:dyDescent="0.2">
      <c r="B14" s="19" t="s">
        <v>2</v>
      </c>
      <c r="C14" s="20">
        <v>20971</v>
      </c>
      <c r="D14" s="87">
        <f t="shared" si="0"/>
        <v>8.4933437554422439E-2</v>
      </c>
      <c r="E14" s="20">
        <v>3787.4328</v>
      </c>
      <c r="F14" s="45">
        <v>0.03</v>
      </c>
      <c r="G14" s="89">
        <f t="shared" si="1"/>
        <v>113.622984</v>
      </c>
      <c r="H14" s="22">
        <v>4</v>
      </c>
      <c r="I14" s="23">
        <v>3</v>
      </c>
      <c r="K14" s="6"/>
      <c r="AA14" s="7" t="s">
        <v>27</v>
      </c>
    </row>
    <row r="15" spans="1:27" x14ac:dyDescent="0.2">
      <c r="B15" s="19" t="s">
        <v>7</v>
      </c>
      <c r="C15" s="20">
        <v>45711</v>
      </c>
      <c r="D15" s="87">
        <f t="shared" si="0"/>
        <v>0.18513148462401433</v>
      </c>
      <c r="E15" s="20">
        <v>21456</v>
      </c>
      <c r="F15" s="44">
        <v>2.5000000000000001E-2</v>
      </c>
      <c r="G15" s="89">
        <f t="shared" si="1"/>
        <v>536.4</v>
      </c>
      <c r="H15" s="22">
        <v>6</v>
      </c>
      <c r="I15" s="23">
        <v>5</v>
      </c>
      <c r="K15" s="6"/>
      <c r="AA15" s="7" t="s">
        <v>28</v>
      </c>
    </row>
    <row r="16" spans="1:27" x14ac:dyDescent="0.2">
      <c r="B16" s="19" t="s">
        <v>1</v>
      </c>
      <c r="C16" s="20">
        <v>24591</v>
      </c>
      <c r="D16" s="87">
        <f t="shared" si="0"/>
        <v>9.9594590763473476E-2</v>
      </c>
      <c r="E16" s="20">
        <v>24591</v>
      </c>
      <c r="F16" s="44">
        <v>0.15</v>
      </c>
      <c r="G16" s="89">
        <f t="shared" si="1"/>
        <v>3688.6499999999996</v>
      </c>
      <c r="H16" s="22">
        <v>3</v>
      </c>
      <c r="I16" s="23">
        <v>5</v>
      </c>
      <c r="K16" s="6"/>
    </row>
    <row r="17" spans="2:11" x14ac:dyDescent="0.2">
      <c r="B17" s="19" t="s">
        <v>8</v>
      </c>
      <c r="C17" s="20">
        <v>10987</v>
      </c>
      <c r="D17" s="87">
        <f t="shared" si="0"/>
        <v>4.449781500216677E-2</v>
      </c>
      <c r="E17" s="20">
        <v>10987</v>
      </c>
      <c r="F17" s="44">
        <v>7.4999999999999997E-2</v>
      </c>
      <c r="G17" s="89">
        <f t="shared" si="1"/>
        <v>824.02499999999998</v>
      </c>
      <c r="H17" s="22">
        <v>3</v>
      </c>
      <c r="I17" s="23">
        <v>4</v>
      </c>
      <c r="K17" s="6"/>
    </row>
    <row r="18" spans="2:11" x14ac:dyDescent="0.2">
      <c r="B18" s="19" t="s">
        <v>15</v>
      </c>
      <c r="C18" s="20">
        <v>34562</v>
      </c>
      <c r="D18" s="87">
        <f t="shared" si="0"/>
        <v>0.13997756276553089</v>
      </c>
      <c r="E18" s="20">
        <v>34562</v>
      </c>
      <c r="F18" s="44">
        <v>0.1</v>
      </c>
      <c r="G18" s="89">
        <f t="shared" si="1"/>
        <v>3456.2000000000003</v>
      </c>
      <c r="H18" s="22">
        <v>4</v>
      </c>
      <c r="I18" s="23">
        <v>6</v>
      </c>
      <c r="K18" s="6"/>
    </row>
    <row r="19" spans="2:11" x14ac:dyDescent="0.2">
      <c r="B19" s="19" t="s">
        <v>6</v>
      </c>
      <c r="C19" s="20">
        <v>4583</v>
      </c>
      <c r="D19" s="87">
        <f t="shared" si="0"/>
        <v>1.8561343966044447E-2</v>
      </c>
      <c r="E19" s="20">
        <v>4583</v>
      </c>
      <c r="F19" s="44">
        <v>0.1</v>
      </c>
      <c r="G19" s="89">
        <f t="shared" si="1"/>
        <v>458.3</v>
      </c>
      <c r="H19" s="22">
        <v>2</v>
      </c>
      <c r="I19" s="23">
        <v>6</v>
      </c>
      <c r="K19" s="6"/>
    </row>
    <row r="20" spans="2:11" x14ac:dyDescent="0.2">
      <c r="B20" s="19" t="s">
        <v>13</v>
      </c>
      <c r="C20" s="20">
        <v>8754</v>
      </c>
      <c r="D20" s="87">
        <f t="shared" si="0"/>
        <v>3.5454070495036676E-2</v>
      </c>
      <c r="E20" s="20">
        <v>8754</v>
      </c>
      <c r="F20" s="44">
        <v>0.15</v>
      </c>
      <c r="G20" s="89">
        <f t="shared" si="1"/>
        <v>1313.1</v>
      </c>
      <c r="H20" s="22">
        <v>3</v>
      </c>
      <c r="I20" s="23">
        <v>3</v>
      </c>
      <c r="K20" s="6"/>
    </row>
    <row r="21" spans="2:11" x14ac:dyDescent="0.2">
      <c r="B21" s="19" t="s">
        <v>17</v>
      </c>
      <c r="C21" s="20">
        <v>12865</v>
      </c>
      <c r="D21" s="87">
        <f t="shared" si="0"/>
        <v>5.2103794484652362E-2</v>
      </c>
      <c r="E21" s="20">
        <v>12856</v>
      </c>
      <c r="F21" s="44">
        <v>0.15</v>
      </c>
      <c r="G21" s="89">
        <f t="shared" si="1"/>
        <v>1928.3999999999999</v>
      </c>
      <c r="H21" s="22">
        <v>3</v>
      </c>
      <c r="I21" s="23">
        <v>3</v>
      </c>
      <c r="K21" s="6"/>
    </row>
    <row r="22" spans="2:11" x14ac:dyDescent="0.2">
      <c r="B22" s="21" t="s">
        <v>16</v>
      </c>
      <c r="C22" s="20">
        <v>3561</v>
      </c>
      <c r="D22" s="87">
        <f t="shared" si="0"/>
        <v>1.442220071199744E-2</v>
      </c>
      <c r="E22" s="20">
        <v>3823</v>
      </c>
      <c r="F22" s="44">
        <v>0.1</v>
      </c>
      <c r="G22" s="89">
        <f t="shared" si="1"/>
        <v>382.3</v>
      </c>
      <c r="H22" s="22">
        <v>6</v>
      </c>
      <c r="I22" s="23">
        <v>9</v>
      </c>
      <c r="K22" s="6"/>
    </row>
    <row r="23" spans="2:11" x14ac:dyDescent="0.2">
      <c r="B23" s="19" t="s">
        <v>3</v>
      </c>
      <c r="C23" s="20">
        <v>4568</v>
      </c>
      <c r="D23" s="87">
        <f t="shared" si="0"/>
        <v>1.8500593331200309E-2</v>
      </c>
      <c r="E23" s="20">
        <v>4000</v>
      </c>
      <c r="F23" s="44">
        <v>0.05</v>
      </c>
      <c r="G23" s="89">
        <f t="shared" si="1"/>
        <v>200</v>
      </c>
      <c r="H23" s="22">
        <v>8</v>
      </c>
      <c r="I23" s="23">
        <v>7</v>
      </c>
      <c r="K23" s="6"/>
    </row>
    <row r="24" spans="2:11" x14ac:dyDescent="0.2">
      <c r="B24" s="19" t="s">
        <v>18</v>
      </c>
      <c r="C24" s="20">
        <v>3677</v>
      </c>
      <c r="D24" s="87">
        <f t="shared" si="0"/>
        <v>1.4892005621458744E-2</v>
      </c>
      <c r="E24" s="20">
        <v>3200</v>
      </c>
      <c r="F24" s="44">
        <v>0.15</v>
      </c>
      <c r="G24" s="89">
        <f t="shared" si="1"/>
        <v>480</v>
      </c>
      <c r="H24" s="22">
        <v>3.5</v>
      </c>
      <c r="I24" s="23">
        <v>3</v>
      </c>
      <c r="K24" s="6"/>
    </row>
    <row r="25" spans="2:11" x14ac:dyDescent="0.2">
      <c r="B25" s="19" t="s">
        <v>4</v>
      </c>
      <c r="C25" s="20">
        <v>8998</v>
      </c>
      <c r="D25" s="87">
        <f t="shared" si="0"/>
        <v>3.6442280821834587E-2</v>
      </c>
      <c r="E25" s="20">
        <v>8998</v>
      </c>
      <c r="F25" s="44">
        <v>0.15</v>
      </c>
      <c r="G25" s="89">
        <f t="shared" si="1"/>
        <v>1349.7</v>
      </c>
      <c r="H25" s="22">
        <v>2.5</v>
      </c>
      <c r="I25" s="23">
        <v>4</v>
      </c>
      <c r="K25" s="6"/>
    </row>
    <row r="26" spans="2:11" x14ac:dyDescent="0.2">
      <c r="B26" s="19" t="s">
        <v>19</v>
      </c>
      <c r="C26" s="20">
        <v>980</v>
      </c>
      <c r="D26" s="87">
        <f t="shared" si="0"/>
        <v>3.9690414764834295E-3</v>
      </c>
      <c r="E26" s="20">
        <v>980</v>
      </c>
      <c r="F26" s="44">
        <v>7.4999999999999997E-2</v>
      </c>
      <c r="G26" s="89">
        <f t="shared" si="1"/>
        <v>73.5</v>
      </c>
      <c r="H26" s="22">
        <v>3</v>
      </c>
      <c r="I26" s="23">
        <v>3</v>
      </c>
      <c r="K26" s="6"/>
    </row>
    <row r="27" spans="2:11" x14ac:dyDescent="0.2">
      <c r="B27" s="19" t="s">
        <v>5</v>
      </c>
      <c r="C27" s="20">
        <v>139</v>
      </c>
      <c r="D27" s="87">
        <f t="shared" si="0"/>
        <v>5.629558828889762E-4</v>
      </c>
      <c r="E27" s="20">
        <v>139</v>
      </c>
      <c r="F27" s="44">
        <v>0.05</v>
      </c>
      <c r="G27" s="89">
        <f t="shared" si="1"/>
        <v>6.95</v>
      </c>
      <c r="H27" s="22">
        <v>5</v>
      </c>
      <c r="I27" s="23">
        <v>8</v>
      </c>
    </row>
    <row r="28" spans="2:11" s="4" customFormat="1" ht="13.5" thickBot="1" x14ac:dyDescent="0.25">
      <c r="B28" s="90" t="s">
        <v>10</v>
      </c>
      <c r="C28" s="91">
        <f>SUM(C12:C27)</f>
        <v>246911</v>
      </c>
      <c r="D28" s="88"/>
      <c r="E28" s="91">
        <f>SUM(E12:E27)</f>
        <v>183716.43280000001</v>
      </c>
      <c r="F28" s="88"/>
      <c r="G28" s="92">
        <f>SUM(G12:G27)</f>
        <v>17704.707984000001</v>
      </c>
      <c r="H28" s="93"/>
      <c r="I28" s="94"/>
    </row>
    <row r="29" spans="2:11" s="4" customFormat="1" ht="7.5" customHeight="1" thickTop="1" x14ac:dyDescent="0.2">
      <c r="B29" s="95"/>
      <c r="C29" s="96"/>
      <c r="D29" s="97"/>
      <c r="E29" s="96"/>
      <c r="F29" s="98"/>
      <c r="G29" s="98"/>
      <c r="H29" s="98"/>
      <c r="I29" s="99"/>
    </row>
    <row r="30" spans="2:11" s="4" customFormat="1" x14ac:dyDescent="0.2">
      <c r="B30" s="95" t="s">
        <v>9</v>
      </c>
      <c r="C30" s="107">
        <v>456780</v>
      </c>
      <c r="D30" s="97"/>
      <c r="E30" s="100" t="s">
        <v>36</v>
      </c>
      <c r="F30" s="98"/>
      <c r="G30" s="101">
        <f>G28/C28</f>
        <v>7.1704816650534006E-2</v>
      </c>
      <c r="H30" s="98"/>
      <c r="I30" s="99"/>
    </row>
    <row r="31" spans="2:11" s="4" customFormat="1" x14ac:dyDescent="0.2">
      <c r="B31" s="95" t="s">
        <v>11</v>
      </c>
      <c r="C31" s="97">
        <f>C28/C30</f>
        <v>0.54054687157931613</v>
      </c>
      <c r="D31" s="97"/>
      <c r="E31" s="96"/>
      <c r="F31" s="98"/>
      <c r="G31" s="98"/>
      <c r="H31" s="98"/>
      <c r="I31" s="99"/>
    </row>
    <row r="32" spans="2:11" s="4" customFormat="1" ht="7.5" customHeight="1" thickBot="1" x14ac:dyDescent="0.25">
      <c r="B32" s="102"/>
      <c r="C32" s="103"/>
      <c r="D32" s="103"/>
      <c r="E32" s="104"/>
      <c r="F32" s="105"/>
      <c r="G32" s="105"/>
      <c r="H32" s="105"/>
      <c r="I32" s="106"/>
    </row>
    <row r="33" spans="2:9" x14ac:dyDescent="0.2">
      <c r="B33" s="3"/>
    </row>
    <row r="34" spans="2:9" x14ac:dyDescent="0.2">
      <c r="B34" s="8" t="s">
        <v>33</v>
      </c>
    </row>
    <row r="35" spans="2:9" x14ac:dyDescent="0.2">
      <c r="B35" s="9" t="s">
        <v>111</v>
      </c>
    </row>
    <row r="36" spans="2:9" x14ac:dyDescent="0.2">
      <c r="B36" s="2" t="s">
        <v>112</v>
      </c>
    </row>
    <row r="37" spans="2:9" x14ac:dyDescent="0.2">
      <c r="B37" s="1" t="s">
        <v>113</v>
      </c>
    </row>
    <row r="38" spans="2:9" x14ac:dyDescent="0.2">
      <c r="B38" s="2" t="s">
        <v>114</v>
      </c>
    </row>
    <row r="39" spans="2:9" x14ac:dyDescent="0.2">
      <c r="B39" s="2" t="s">
        <v>34</v>
      </c>
    </row>
    <row r="40" spans="2:9" x14ac:dyDescent="0.2">
      <c r="B40" s="2" t="s">
        <v>35</v>
      </c>
    </row>
    <row r="43" spans="2:9" ht="42.75" customHeight="1" x14ac:dyDescent="0.2">
      <c r="B43" s="149" t="s">
        <v>115</v>
      </c>
      <c r="C43" s="150"/>
      <c r="D43" s="150"/>
      <c r="E43" s="150"/>
      <c r="F43" s="150"/>
      <c r="G43" s="150"/>
      <c r="H43" s="150"/>
      <c r="I43" s="151"/>
    </row>
  </sheetData>
  <sheetProtection formatColumns="0" formatRows="0" selectLockedCells="1"/>
  <mergeCells count="17">
    <mergeCell ref="H4:I4"/>
    <mergeCell ref="H5:I5"/>
    <mergeCell ref="H6:I6"/>
    <mergeCell ref="H7:I7"/>
    <mergeCell ref="F4:G4"/>
    <mergeCell ref="F5:G5"/>
    <mergeCell ref="F6:G6"/>
    <mergeCell ref="F7:G7"/>
    <mergeCell ref="C10:C11"/>
    <mergeCell ref="B10:B11"/>
    <mergeCell ref="D10:D11"/>
    <mergeCell ref="F10:F11"/>
    <mergeCell ref="B43:I43"/>
    <mergeCell ref="I10:I11"/>
    <mergeCell ref="H10:H11"/>
    <mergeCell ref="E10:E11"/>
    <mergeCell ref="G10:G11"/>
  </mergeCells>
  <phoneticPr fontId="0" type="noConversion"/>
  <dataValidations count="4">
    <dataValidation type="list" allowBlank="1" showInputMessage="1" showErrorMessage="1" sqref="K12" xr:uid="{00000000-0002-0000-0100-000000000000}">
      <formula1>"1,2,3,4,5,6,7,8,9"</formula1>
    </dataValidation>
    <dataValidation type="list" allowBlank="1" showInputMessage="1" showErrorMessage="1" sqref="C10:C11" xr:uid="{00000000-0002-0000-0100-000001000000}">
      <formula1>$AA$7:$AA$15</formula1>
    </dataValidation>
    <dataValidation type="list" allowBlank="1" showInputMessage="1" showErrorMessage="1" promptTitle="Select degree of difficulty" prompt="1 - easy_x000a_9 - very difficult " sqref="I12:I27" xr:uid="{00000000-0002-0000-0100-000002000000}">
      <formula1>"1,2,3,4,5,6,7,8,9"</formula1>
    </dataValidation>
    <dataValidation errorStyle="warning" operator="greaterThan" allowBlank="1" showInputMessage="1" showErrorMessage="1" errorTitle="advance error" error="input should be a number" sqref="H4:H6" xr:uid="{00000000-0002-0000-0100-000003000000}"/>
  </dataValidations>
  <printOptions horizontalCentered="1"/>
  <pageMargins left="0.25" right="0.25" top="0.75" bottom="0.75" header="0.3" footer="0.3"/>
  <pageSetup paperSize="9" scale="7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pageSetUpPr fitToPage="1"/>
  </sheetPr>
  <dimension ref="B1:S110"/>
  <sheetViews>
    <sheetView showGridLines="0" zoomScaleNormal="100" workbookViewId="0">
      <selection activeCell="T2" sqref="T2"/>
    </sheetView>
  </sheetViews>
  <sheetFormatPr defaultRowHeight="12.75" x14ac:dyDescent="0.2"/>
  <cols>
    <col min="1" max="1" width="4" style="14" customWidth="1"/>
    <col min="2" max="2" width="9.140625" style="14"/>
    <col min="3" max="3" width="10.85546875" style="14" customWidth="1"/>
    <col min="4" max="7" width="9.140625" style="14"/>
    <col min="8" max="8" width="14.28515625" style="14" customWidth="1"/>
    <col min="9" max="9" width="11.42578125" style="14" customWidth="1"/>
    <col min="10" max="10" width="9.140625" style="14"/>
    <col min="11" max="11" width="9.85546875" style="14" customWidth="1"/>
    <col min="12" max="12" width="9.140625" style="14"/>
    <col min="13" max="13" width="13.85546875" style="14" customWidth="1"/>
    <col min="14" max="14" width="11.85546875" style="14" customWidth="1"/>
    <col min="15" max="15" width="2.5703125" style="14" customWidth="1"/>
    <col min="16" max="17" width="9.140625" style="14"/>
    <col min="18" max="18" width="3.42578125" style="14" customWidth="1"/>
    <col min="19" max="16384" width="9.140625" style="14"/>
  </cols>
  <sheetData>
    <row r="1" spans="2:17" customFormat="1" x14ac:dyDescent="0.2"/>
    <row r="2" spans="2:17" customFormat="1" ht="105" customHeight="1" x14ac:dyDescent="0.2">
      <c r="B2" s="47"/>
      <c r="C2" s="47"/>
      <c r="D2" s="47"/>
      <c r="E2" s="47"/>
      <c r="F2" s="47"/>
      <c r="G2" s="47"/>
      <c r="H2" s="47"/>
      <c r="I2" s="47"/>
      <c r="J2" s="47"/>
      <c r="K2" s="47"/>
      <c r="L2" s="47"/>
      <c r="M2" s="47"/>
      <c r="N2" s="47"/>
      <c r="O2" s="47"/>
      <c r="P2" s="47"/>
      <c r="Q2" s="47"/>
    </row>
    <row r="3" spans="2:17" customFormat="1" x14ac:dyDescent="0.2"/>
    <row r="4" spans="2:17" customFormat="1" x14ac:dyDescent="0.2"/>
    <row r="5" spans="2:17" customFormat="1" x14ac:dyDescent="0.2"/>
    <row r="6" spans="2:17" customFormat="1" ht="35.25" x14ac:dyDescent="0.5">
      <c r="B6" s="233" t="s">
        <v>116</v>
      </c>
      <c r="C6" s="233"/>
      <c r="D6" s="233"/>
      <c r="E6" s="233"/>
      <c r="F6" s="233"/>
      <c r="G6" s="233"/>
      <c r="H6" s="233"/>
      <c r="I6" s="233"/>
      <c r="J6" s="233"/>
      <c r="K6" s="233"/>
      <c r="L6" s="233"/>
      <c r="M6" s="233"/>
      <c r="N6" s="233"/>
      <c r="O6" s="233"/>
      <c r="P6" s="233"/>
      <c r="Q6" s="233"/>
    </row>
    <row r="7" spans="2:17" customFormat="1" ht="10.5" customHeight="1" x14ac:dyDescent="0.5">
      <c r="B7" s="117"/>
      <c r="C7" s="117"/>
      <c r="D7" s="117"/>
      <c r="E7" s="117"/>
      <c r="F7" s="117"/>
      <c r="G7" s="117"/>
      <c r="H7" s="117"/>
      <c r="I7" s="117"/>
      <c r="J7" s="117"/>
      <c r="K7" s="117"/>
      <c r="L7" s="117"/>
      <c r="M7" s="117"/>
      <c r="N7" s="117"/>
      <c r="O7" s="117"/>
      <c r="P7" s="117"/>
      <c r="Q7" s="117"/>
    </row>
    <row r="8" spans="2:17" customFormat="1" x14ac:dyDescent="0.2"/>
    <row r="9" spans="2:17" customFormat="1" x14ac:dyDescent="0.2"/>
    <row r="10" spans="2:17" customFormat="1" x14ac:dyDescent="0.2"/>
    <row r="11" spans="2:17" customFormat="1" ht="3.75" customHeight="1" x14ac:dyDescent="0.2">
      <c r="B11" s="118"/>
      <c r="C11" s="119"/>
      <c r="D11" s="119"/>
      <c r="E11" s="119"/>
      <c r="F11" s="119"/>
      <c r="G11" s="119"/>
      <c r="H11" s="119"/>
      <c r="I11" s="119"/>
      <c r="J11" s="119"/>
      <c r="K11" s="119"/>
      <c r="L11" s="119"/>
      <c r="M11" s="119"/>
      <c r="N11" s="119"/>
      <c r="O11" s="119"/>
      <c r="P11" s="119"/>
      <c r="Q11" s="120"/>
    </row>
    <row r="12" spans="2:17" customFormat="1" x14ac:dyDescent="0.2">
      <c r="B12" s="234" t="s">
        <v>117</v>
      </c>
      <c r="C12" s="235"/>
      <c r="D12" s="235"/>
      <c r="E12" s="235"/>
      <c r="F12" s="235"/>
      <c r="G12" s="235"/>
      <c r="H12" s="235"/>
      <c r="I12" s="235"/>
      <c r="J12" s="235"/>
      <c r="K12" s="235"/>
      <c r="L12" s="235"/>
      <c r="M12" s="235"/>
      <c r="N12" s="235"/>
      <c r="O12" s="235"/>
      <c r="P12" s="235"/>
      <c r="Q12" s="236"/>
    </row>
    <row r="13" spans="2:17" customFormat="1" x14ac:dyDescent="0.2">
      <c r="B13" s="234"/>
      <c r="C13" s="235"/>
      <c r="D13" s="235"/>
      <c r="E13" s="235"/>
      <c r="F13" s="235"/>
      <c r="G13" s="235"/>
      <c r="H13" s="235"/>
      <c r="I13" s="235"/>
      <c r="J13" s="235"/>
      <c r="K13" s="235"/>
      <c r="L13" s="235"/>
      <c r="M13" s="235"/>
      <c r="N13" s="235"/>
      <c r="O13" s="235"/>
      <c r="P13" s="235"/>
      <c r="Q13" s="236"/>
    </row>
    <row r="14" spans="2:17" customFormat="1" x14ac:dyDescent="0.2">
      <c r="B14" s="234"/>
      <c r="C14" s="235"/>
      <c r="D14" s="235"/>
      <c r="E14" s="235"/>
      <c r="F14" s="235"/>
      <c r="G14" s="235"/>
      <c r="H14" s="235"/>
      <c r="I14" s="235"/>
      <c r="J14" s="235"/>
      <c r="K14" s="235"/>
      <c r="L14" s="235"/>
      <c r="M14" s="235"/>
      <c r="N14" s="235"/>
      <c r="O14" s="235"/>
      <c r="P14" s="235"/>
      <c r="Q14" s="236"/>
    </row>
    <row r="15" spans="2:17" customFormat="1" x14ac:dyDescent="0.2">
      <c r="B15" s="237"/>
      <c r="C15" s="238"/>
      <c r="D15" s="238"/>
      <c r="E15" s="238"/>
      <c r="F15" s="238"/>
      <c r="G15" s="238"/>
      <c r="H15" s="238"/>
      <c r="I15" s="238"/>
      <c r="J15" s="238"/>
      <c r="K15" s="238"/>
      <c r="L15" s="238"/>
      <c r="M15" s="238"/>
      <c r="N15" s="238"/>
      <c r="O15" s="238"/>
      <c r="P15" s="238"/>
      <c r="Q15" s="239"/>
    </row>
    <row r="16" spans="2:17" customFormat="1" x14ac:dyDescent="0.2"/>
    <row r="17" spans="2:19" customFormat="1" x14ac:dyDescent="0.2"/>
    <row r="18" spans="2:19" customFormat="1" x14ac:dyDescent="0.2"/>
    <row r="19" spans="2:19" customFormat="1" x14ac:dyDescent="0.2">
      <c r="B19" s="122"/>
    </row>
    <row r="20" spans="2:19" customFormat="1" x14ac:dyDescent="0.2">
      <c r="B20" s="123"/>
    </row>
    <row r="21" spans="2:19" ht="25.5" customHeight="1" x14ac:dyDescent="0.2">
      <c r="B21" s="218" t="s">
        <v>126</v>
      </c>
      <c r="C21" s="219"/>
      <c r="D21" s="219"/>
      <c r="E21" s="219"/>
      <c r="F21" s="219"/>
      <c r="G21" s="219"/>
      <c r="H21" s="219"/>
      <c r="I21" s="219"/>
      <c r="J21" s="219"/>
      <c r="K21" s="219"/>
      <c r="L21" s="219"/>
      <c r="M21" s="219"/>
      <c r="N21" s="219"/>
      <c r="O21" s="124"/>
      <c r="P21" s="124"/>
      <c r="Q21" s="125"/>
    </row>
    <row r="22" spans="2:19" x14ac:dyDescent="0.2">
      <c r="B22" s="126"/>
      <c r="C22" s="127"/>
      <c r="D22" s="55"/>
      <c r="E22" s="55"/>
      <c r="F22" s="55"/>
      <c r="G22" s="55"/>
      <c r="H22" s="55"/>
      <c r="I22" s="55"/>
      <c r="J22" s="55"/>
      <c r="K22" s="55"/>
      <c r="L22" s="55"/>
      <c r="M22" s="55"/>
      <c r="N22" s="55"/>
      <c r="O22" s="55"/>
      <c r="P22" s="55"/>
      <c r="Q22" s="128"/>
    </row>
    <row r="23" spans="2:19" x14ac:dyDescent="0.2">
      <c r="B23" s="129"/>
      <c r="C23" s="141" t="s">
        <v>72</v>
      </c>
      <c r="D23" s="25"/>
      <c r="E23" s="25"/>
      <c r="F23" s="25"/>
      <c r="G23" s="25"/>
      <c r="H23" s="25"/>
      <c r="I23" s="25"/>
      <c r="J23" s="25"/>
      <c r="K23" s="25"/>
      <c r="L23" s="25"/>
      <c r="M23" s="25"/>
      <c r="N23" s="25"/>
      <c r="O23" s="24"/>
      <c r="P23" s="24"/>
      <c r="Q23" s="130"/>
    </row>
    <row r="24" spans="2:19" x14ac:dyDescent="0.2">
      <c r="B24" s="129"/>
      <c r="C24" s="24"/>
      <c r="D24" s="24"/>
      <c r="E24" s="24"/>
      <c r="F24" s="24"/>
      <c r="G24" s="24"/>
      <c r="H24" s="24"/>
      <c r="I24" s="24"/>
      <c r="J24" s="24"/>
      <c r="K24" s="24"/>
      <c r="L24" s="24"/>
      <c r="M24" s="24"/>
      <c r="N24" s="24"/>
      <c r="O24" s="24"/>
      <c r="P24" s="24"/>
      <c r="Q24" s="130"/>
    </row>
    <row r="25" spans="2:19" ht="25.5" x14ac:dyDescent="0.2">
      <c r="B25" s="129"/>
      <c r="C25" s="209" t="s">
        <v>84</v>
      </c>
      <c r="D25" s="143" t="s">
        <v>38</v>
      </c>
      <c r="E25" s="229" t="s">
        <v>39</v>
      </c>
      <c r="F25" s="230"/>
      <c r="G25" s="231"/>
      <c r="H25" s="209" t="s">
        <v>40</v>
      </c>
      <c r="I25" s="209" t="s">
        <v>41</v>
      </c>
      <c r="J25" s="209" t="s">
        <v>66</v>
      </c>
      <c r="K25" s="209" t="s">
        <v>42</v>
      </c>
      <c r="L25" s="24"/>
      <c r="M25" s="212" t="s">
        <v>85</v>
      </c>
      <c r="N25" s="212"/>
      <c r="O25" s="24"/>
      <c r="P25" s="24"/>
      <c r="Q25" s="130"/>
    </row>
    <row r="26" spans="2:19" ht="38.25" customHeight="1" x14ac:dyDescent="0.2">
      <c r="B26" s="129"/>
      <c r="C26" s="210"/>
      <c r="D26" s="144" t="s">
        <v>30</v>
      </c>
      <c r="E26" s="144" t="s">
        <v>51</v>
      </c>
      <c r="F26" s="144" t="s">
        <v>21</v>
      </c>
      <c r="G26" s="145" t="s">
        <v>52</v>
      </c>
      <c r="H26" s="210"/>
      <c r="I26" s="210"/>
      <c r="J26" s="210"/>
      <c r="K26" s="210"/>
      <c r="L26" s="24"/>
      <c r="M26" s="212"/>
      <c r="N26" s="212"/>
      <c r="O26" s="24"/>
      <c r="P26" s="24"/>
      <c r="Q26" s="130"/>
    </row>
    <row r="27" spans="2:19" x14ac:dyDescent="0.2">
      <c r="B27" s="129"/>
      <c r="C27" s="24"/>
      <c r="D27" s="24"/>
      <c r="E27" s="24"/>
      <c r="F27" s="24"/>
      <c r="G27" s="24"/>
      <c r="H27" s="24"/>
      <c r="I27" s="24"/>
      <c r="J27" s="24"/>
      <c r="K27" s="24"/>
      <c r="L27" s="24"/>
      <c r="M27" s="24"/>
      <c r="N27" s="24"/>
      <c r="O27" s="24"/>
      <c r="P27" s="24"/>
      <c r="Q27" s="130"/>
    </row>
    <row r="28" spans="2:19" ht="41.25" customHeight="1" x14ac:dyDescent="0.2">
      <c r="B28" s="129"/>
      <c r="C28" s="212" t="s">
        <v>67</v>
      </c>
      <c r="D28" s="212"/>
      <c r="E28" s="212"/>
      <c r="F28" s="212"/>
      <c r="G28" s="24"/>
      <c r="H28" s="212" t="s">
        <v>68</v>
      </c>
      <c r="I28" s="212"/>
      <c r="J28" s="232" t="s">
        <v>69</v>
      </c>
      <c r="K28" s="232"/>
      <c r="L28" s="26"/>
      <c r="M28" s="26"/>
      <c r="N28" s="26"/>
      <c r="O28" s="26"/>
      <c r="P28" s="26"/>
      <c r="Q28" s="131"/>
      <c r="R28" s="27"/>
      <c r="S28" s="27"/>
    </row>
    <row r="29" spans="2:19" ht="26.25" customHeight="1" x14ac:dyDescent="0.2">
      <c r="B29" s="129"/>
      <c r="C29" s="24"/>
      <c r="D29" s="24"/>
      <c r="E29" s="26"/>
      <c r="F29" s="26"/>
      <c r="G29" s="24"/>
      <c r="H29" s="212"/>
      <c r="I29" s="212"/>
      <c r="J29" s="232"/>
      <c r="K29" s="232"/>
      <c r="L29" s="24"/>
      <c r="M29" s="24"/>
      <c r="N29" s="24"/>
      <c r="O29" s="24"/>
      <c r="P29" s="24"/>
      <c r="Q29" s="130"/>
    </row>
    <row r="30" spans="2:19" ht="35.25" customHeight="1" x14ac:dyDescent="0.2">
      <c r="B30" s="129"/>
      <c r="C30" s="24"/>
      <c r="D30" s="212" t="s">
        <v>70</v>
      </c>
      <c r="E30" s="212"/>
      <c r="F30" s="212"/>
      <c r="G30" s="24"/>
      <c r="H30" s="212"/>
      <c r="I30" s="212"/>
      <c r="J30" s="232"/>
      <c r="K30" s="232"/>
      <c r="L30" s="24"/>
      <c r="M30" s="24"/>
      <c r="N30" s="24"/>
      <c r="O30" s="24"/>
      <c r="P30" s="24"/>
      <c r="Q30" s="130"/>
    </row>
    <row r="31" spans="2:19" ht="30.75" customHeight="1" x14ac:dyDescent="0.2">
      <c r="B31" s="129"/>
      <c r="C31" s="24"/>
      <c r="D31" s="212"/>
      <c r="E31" s="212"/>
      <c r="F31" s="212"/>
      <c r="G31" s="24"/>
      <c r="H31" s="24"/>
      <c r="I31" s="24"/>
      <c r="J31" s="232"/>
      <c r="K31" s="232"/>
      <c r="L31" s="24"/>
      <c r="M31" s="24"/>
      <c r="N31" s="24"/>
      <c r="O31" s="24"/>
      <c r="P31" s="24"/>
      <c r="Q31" s="130"/>
    </row>
    <row r="32" spans="2:19" x14ac:dyDescent="0.2">
      <c r="B32" s="132"/>
      <c r="C32" s="42"/>
      <c r="D32" s="224"/>
      <c r="E32" s="224"/>
      <c r="F32" s="224"/>
      <c r="G32" s="42"/>
      <c r="H32" s="42"/>
      <c r="I32" s="42"/>
      <c r="J32" s="133"/>
      <c r="K32" s="133"/>
      <c r="L32" s="42"/>
      <c r="M32" s="42"/>
      <c r="N32" s="42"/>
      <c r="O32" s="42"/>
      <c r="P32" s="42"/>
      <c r="Q32" s="134"/>
    </row>
    <row r="33" spans="2:17" x14ac:dyDescent="0.2">
      <c r="B33" s="126"/>
      <c r="C33" s="55"/>
      <c r="D33" s="135"/>
      <c r="E33" s="135"/>
      <c r="F33" s="135"/>
      <c r="G33" s="55"/>
      <c r="H33" s="55"/>
      <c r="I33" s="55"/>
      <c r="J33" s="136"/>
      <c r="K33" s="136"/>
      <c r="L33" s="55"/>
      <c r="M33" s="55"/>
      <c r="N33" s="55"/>
      <c r="O33" s="55"/>
      <c r="P33" s="55"/>
      <c r="Q33" s="128"/>
    </row>
    <row r="34" spans="2:17" s="17" customFormat="1" x14ac:dyDescent="0.2">
      <c r="B34" s="137"/>
      <c r="C34" s="141" t="s">
        <v>73</v>
      </c>
      <c r="D34" s="28"/>
      <c r="E34" s="28"/>
      <c r="F34" s="28"/>
      <c r="G34" s="25"/>
      <c r="H34" s="25"/>
      <c r="I34" s="25"/>
      <c r="J34" s="29"/>
      <c r="K34" s="30"/>
      <c r="L34" s="31"/>
      <c r="M34" s="31"/>
      <c r="N34" s="31"/>
      <c r="O34" s="31"/>
      <c r="P34" s="31"/>
      <c r="Q34" s="138"/>
    </row>
    <row r="35" spans="2:17" x14ac:dyDescent="0.2">
      <c r="B35" s="129"/>
      <c r="C35" s="24"/>
      <c r="D35" s="24"/>
      <c r="E35" s="24"/>
      <c r="F35" s="24"/>
      <c r="G35" s="24"/>
      <c r="H35" s="24"/>
      <c r="I35" s="24"/>
      <c r="J35" s="26"/>
      <c r="K35" s="26"/>
      <c r="L35" s="24"/>
      <c r="M35" s="24"/>
      <c r="N35" s="32"/>
      <c r="O35" s="24"/>
      <c r="P35" s="24"/>
      <c r="Q35" s="130"/>
    </row>
    <row r="36" spans="2:17" ht="13.5" customHeight="1" x14ac:dyDescent="0.2">
      <c r="B36" s="129"/>
      <c r="C36" s="225" t="s">
        <v>43</v>
      </c>
      <c r="D36" s="226"/>
      <c r="E36" s="229" t="s">
        <v>44</v>
      </c>
      <c r="F36" s="230"/>
      <c r="G36" s="231"/>
      <c r="H36" s="146" t="s">
        <v>45</v>
      </c>
      <c r="I36" s="24"/>
      <c r="J36" s="26"/>
      <c r="K36" s="26"/>
      <c r="L36" s="24"/>
      <c r="M36" s="24"/>
      <c r="N36" s="24"/>
      <c r="O36" s="24"/>
      <c r="P36" s="24"/>
      <c r="Q36" s="130"/>
    </row>
    <row r="37" spans="2:17" x14ac:dyDescent="0.2">
      <c r="B37" s="129"/>
      <c r="C37" s="227"/>
      <c r="D37" s="228"/>
      <c r="E37" s="147" t="s">
        <v>53</v>
      </c>
      <c r="F37" s="147" t="s">
        <v>54</v>
      </c>
      <c r="G37" s="147" t="s">
        <v>55</v>
      </c>
      <c r="H37" s="148"/>
      <c r="I37" s="24"/>
      <c r="J37" s="24"/>
      <c r="K37" s="24"/>
      <c r="L37" s="24"/>
      <c r="M37" s="24"/>
      <c r="N37" s="24"/>
      <c r="O37" s="24"/>
      <c r="P37" s="24"/>
      <c r="Q37" s="130"/>
    </row>
    <row r="38" spans="2:17" ht="13.5" customHeight="1" x14ac:dyDescent="0.2">
      <c r="B38" s="129"/>
      <c r="C38" s="208" t="s">
        <v>58</v>
      </c>
      <c r="D38" s="208"/>
      <c r="E38" s="18"/>
      <c r="F38" s="18"/>
      <c r="G38" s="18"/>
      <c r="H38" s="18"/>
      <c r="I38" s="24"/>
      <c r="J38" s="24"/>
      <c r="K38" s="24"/>
      <c r="L38" s="24"/>
      <c r="M38" s="24"/>
      <c r="N38" s="24"/>
      <c r="O38" s="24"/>
      <c r="P38" s="24"/>
      <c r="Q38" s="130"/>
    </row>
    <row r="39" spans="2:17" ht="13.5" customHeight="1" x14ac:dyDescent="0.2">
      <c r="B39" s="129"/>
      <c r="C39" s="208" t="s">
        <v>71</v>
      </c>
      <c r="D39" s="208"/>
      <c r="E39" s="18"/>
      <c r="F39" s="18"/>
      <c r="G39" s="18"/>
      <c r="H39" s="18"/>
      <c r="I39" s="24"/>
      <c r="J39" s="24"/>
      <c r="K39" s="24"/>
      <c r="L39" s="24"/>
      <c r="M39" s="24"/>
      <c r="N39" s="24"/>
      <c r="O39" s="24"/>
      <c r="P39" s="24"/>
      <c r="Q39" s="130"/>
    </row>
    <row r="40" spans="2:17" ht="13.5" customHeight="1" x14ac:dyDescent="0.2">
      <c r="B40" s="129"/>
      <c r="C40" s="208" t="s">
        <v>59</v>
      </c>
      <c r="D40" s="208"/>
      <c r="E40" s="18"/>
      <c r="F40" s="18"/>
      <c r="G40" s="18"/>
      <c r="H40" s="18"/>
      <c r="I40" s="24"/>
      <c r="J40" s="24"/>
      <c r="K40" s="24"/>
      <c r="L40" s="24"/>
      <c r="M40" s="24"/>
      <c r="N40" s="24"/>
      <c r="O40" s="24"/>
      <c r="P40" s="24"/>
      <c r="Q40" s="130"/>
    </row>
    <row r="41" spans="2:17" ht="13.5" customHeight="1" x14ac:dyDescent="0.2">
      <c r="B41" s="129"/>
      <c r="C41" s="208" t="s">
        <v>60</v>
      </c>
      <c r="D41" s="208"/>
      <c r="E41" s="18"/>
      <c r="F41" s="18"/>
      <c r="G41" s="18"/>
      <c r="H41" s="18"/>
      <c r="I41" s="24"/>
      <c r="J41" s="24"/>
      <c r="K41" s="24"/>
      <c r="L41" s="24"/>
      <c r="M41" s="24"/>
      <c r="N41" s="24"/>
      <c r="O41" s="24"/>
      <c r="P41" s="24"/>
      <c r="Q41" s="130"/>
    </row>
    <row r="42" spans="2:17" ht="13.5" customHeight="1" x14ac:dyDescent="0.2">
      <c r="B42" s="129"/>
      <c r="C42" s="208" t="s">
        <v>61</v>
      </c>
      <c r="D42" s="208"/>
      <c r="E42" s="18"/>
      <c r="F42" s="18"/>
      <c r="G42" s="18"/>
      <c r="H42" s="18"/>
      <c r="I42" s="24"/>
      <c r="J42" s="24"/>
      <c r="K42" s="24"/>
      <c r="L42" s="24"/>
      <c r="M42" s="24"/>
      <c r="N42" s="24"/>
      <c r="O42" s="24"/>
      <c r="P42" s="24"/>
      <c r="Q42" s="130"/>
    </row>
    <row r="43" spans="2:17" x14ac:dyDescent="0.2">
      <c r="B43" s="129"/>
      <c r="C43" s="220" t="s">
        <v>62</v>
      </c>
      <c r="D43" s="221"/>
      <c r="E43" s="33"/>
      <c r="F43" s="18"/>
      <c r="G43" s="18"/>
      <c r="H43" s="18"/>
      <c r="I43" s="24"/>
      <c r="J43" s="24"/>
      <c r="K43" s="24"/>
      <c r="L43" s="24"/>
      <c r="M43" s="24"/>
      <c r="N43" s="24"/>
      <c r="O43" s="24"/>
      <c r="P43" s="24"/>
      <c r="Q43" s="130"/>
    </row>
    <row r="44" spans="2:17" x14ac:dyDescent="0.2">
      <c r="B44" s="129"/>
      <c r="C44" s="220" t="s">
        <v>63</v>
      </c>
      <c r="D44" s="221"/>
      <c r="E44" s="33"/>
      <c r="F44" s="18"/>
      <c r="G44" s="18"/>
      <c r="H44" s="18"/>
      <c r="I44" s="24"/>
      <c r="J44" s="24"/>
      <c r="K44" s="24"/>
      <c r="L44" s="24"/>
      <c r="M44" s="24"/>
      <c r="N44" s="24"/>
      <c r="O44" s="24"/>
      <c r="P44" s="24"/>
      <c r="Q44" s="130"/>
    </row>
    <row r="45" spans="2:17" x14ac:dyDescent="0.2">
      <c r="B45" s="129"/>
      <c r="C45" s="222" t="s">
        <v>52</v>
      </c>
      <c r="D45" s="223"/>
      <c r="E45" s="33"/>
      <c r="F45" s="18"/>
      <c r="G45" s="18"/>
      <c r="H45" s="18"/>
      <c r="I45" s="24"/>
      <c r="J45" s="24"/>
      <c r="K45" s="24"/>
      <c r="L45" s="24"/>
      <c r="M45" s="24"/>
      <c r="N45" s="24"/>
      <c r="O45" s="24"/>
      <c r="P45" s="24"/>
      <c r="Q45" s="130"/>
    </row>
    <row r="46" spans="2:17" x14ac:dyDescent="0.2">
      <c r="B46" s="129"/>
      <c r="C46" s="24"/>
      <c r="D46" s="24"/>
      <c r="E46" s="24"/>
      <c r="F46" s="24"/>
      <c r="G46" s="24"/>
      <c r="H46" s="24"/>
      <c r="I46" s="24"/>
      <c r="J46" s="24"/>
      <c r="K46" s="24"/>
      <c r="L46" s="24"/>
      <c r="M46" s="24"/>
      <c r="N46" s="24"/>
      <c r="O46" s="24"/>
      <c r="P46" s="24"/>
      <c r="Q46" s="130"/>
    </row>
    <row r="47" spans="2:17" x14ac:dyDescent="0.2">
      <c r="B47" s="129"/>
      <c r="C47" s="24" t="s">
        <v>93</v>
      </c>
      <c r="D47" s="24"/>
      <c r="E47" s="24"/>
      <c r="F47" s="24"/>
      <c r="G47" s="24"/>
      <c r="H47" s="24"/>
      <c r="I47" s="24"/>
      <c r="J47" s="24"/>
      <c r="K47" s="24"/>
      <c r="L47" s="24"/>
      <c r="M47" s="24"/>
      <c r="N47" s="24"/>
      <c r="O47" s="24"/>
      <c r="P47" s="24"/>
      <c r="Q47" s="130"/>
    </row>
    <row r="48" spans="2:17" ht="6.75" customHeight="1" x14ac:dyDescent="0.2">
      <c r="B48" s="129"/>
      <c r="C48" s="24"/>
      <c r="D48" s="24"/>
      <c r="E48" s="24"/>
      <c r="F48" s="24"/>
      <c r="G48" s="24"/>
      <c r="H48" s="24"/>
      <c r="I48" s="24"/>
      <c r="J48" s="24"/>
      <c r="K48" s="24"/>
      <c r="L48" s="24"/>
      <c r="M48" s="24"/>
      <c r="N48" s="24"/>
      <c r="O48" s="24"/>
      <c r="P48" s="24"/>
      <c r="Q48" s="130"/>
    </row>
    <row r="49" spans="2:17" x14ac:dyDescent="0.2">
      <c r="B49" s="129"/>
      <c r="C49" s="214" t="s">
        <v>118</v>
      </c>
      <c r="D49" s="214"/>
      <c r="E49" s="214"/>
      <c r="F49" s="214"/>
      <c r="G49" s="214"/>
      <c r="H49" s="214"/>
      <c r="I49" s="214"/>
      <c r="J49" s="214"/>
      <c r="K49" s="214"/>
      <c r="L49" s="214"/>
      <c r="M49" s="214"/>
      <c r="N49" s="214"/>
      <c r="O49" s="214"/>
      <c r="P49" s="214"/>
      <c r="Q49" s="130"/>
    </row>
    <row r="50" spans="2:17" x14ac:dyDescent="0.2">
      <c r="B50" s="129"/>
      <c r="C50" s="215" t="s">
        <v>119</v>
      </c>
      <c r="D50" s="215"/>
      <c r="E50" s="215"/>
      <c r="F50" s="215"/>
      <c r="G50" s="215"/>
      <c r="H50" s="215"/>
      <c r="I50" s="215"/>
      <c r="J50" s="215"/>
      <c r="K50" s="215"/>
      <c r="L50" s="215"/>
      <c r="M50" s="215"/>
      <c r="N50" s="215"/>
      <c r="O50" s="215"/>
      <c r="P50" s="215"/>
      <c r="Q50" s="130"/>
    </row>
    <row r="51" spans="2:17" x14ac:dyDescent="0.2">
      <c r="B51" s="129"/>
      <c r="C51" s="215" t="s">
        <v>120</v>
      </c>
      <c r="D51" s="215"/>
      <c r="E51" s="215"/>
      <c r="F51" s="215"/>
      <c r="G51" s="215"/>
      <c r="H51" s="215"/>
      <c r="I51" s="215"/>
      <c r="J51" s="215"/>
      <c r="K51" s="215"/>
      <c r="L51" s="215"/>
      <c r="M51" s="215"/>
      <c r="N51" s="215"/>
      <c r="O51" s="24"/>
      <c r="P51" s="24"/>
      <c r="Q51" s="130"/>
    </row>
    <row r="52" spans="2:17" x14ac:dyDescent="0.2">
      <c r="B52" s="129"/>
      <c r="C52" s="215" t="s">
        <v>121</v>
      </c>
      <c r="D52" s="215"/>
      <c r="E52" s="215"/>
      <c r="F52" s="215"/>
      <c r="G52" s="215"/>
      <c r="H52" s="215"/>
      <c r="I52" s="215"/>
      <c r="J52" s="215"/>
      <c r="K52" s="215"/>
      <c r="L52" s="215"/>
      <c r="M52" s="215"/>
      <c r="N52" s="215"/>
      <c r="O52" s="215"/>
      <c r="P52" s="215"/>
      <c r="Q52" s="130"/>
    </row>
    <row r="53" spans="2:17" x14ac:dyDescent="0.2">
      <c r="B53" s="129"/>
      <c r="C53" s="215" t="s">
        <v>122</v>
      </c>
      <c r="D53" s="215"/>
      <c r="E53" s="215"/>
      <c r="F53" s="215"/>
      <c r="G53" s="215"/>
      <c r="H53" s="215"/>
      <c r="I53" s="215"/>
      <c r="J53" s="215"/>
      <c r="K53" s="215"/>
      <c r="L53" s="215"/>
      <c r="M53" s="215"/>
      <c r="N53" s="215"/>
      <c r="O53" s="215"/>
      <c r="P53" s="215"/>
      <c r="Q53" s="130"/>
    </row>
    <row r="54" spans="2:17" x14ac:dyDescent="0.2">
      <c r="B54" s="129"/>
      <c r="C54" s="216" t="s">
        <v>123</v>
      </c>
      <c r="D54" s="216"/>
      <c r="E54" s="216"/>
      <c r="F54" s="216"/>
      <c r="G54" s="216"/>
      <c r="H54" s="216"/>
      <c r="I54" s="216"/>
      <c r="J54" s="216"/>
      <c r="K54" s="216"/>
      <c r="L54" s="216"/>
      <c r="M54" s="216"/>
      <c r="N54" s="216"/>
      <c r="O54" s="216"/>
      <c r="P54" s="216"/>
      <c r="Q54" s="130"/>
    </row>
    <row r="55" spans="2:17" ht="27" customHeight="1" x14ac:dyDescent="0.2">
      <c r="B55" s="129"/>
      <c r="C55" s="217" t="s">
        <v>124</v>
      </c>
      <c r="D55" s="217"/>
      <c r="E55" s="217"/>
      <c r="F55" s="217"/>
      <c r="G55" s="217"/>
      <c r="H55" s="217"/>
      <c r="I55" s="217"/>
      <c r="J55" s="217"/>
      <c r="K55" s="217"/>
      <c r="L55" s="217"/>
      <c r="M55" s="217"/>
      <c r="N55" s="217"/>
      <c r="O55" s="217"/>
      <c r="P55" s="217"/>
      <c r="Q55" s="130"/>
    </row>
    <row r="56" spans="2:17" x14ac:dyDescent="0.2">
      <c r="B56" s="129"/>
      <c r="C56" s="121"/>
      <c r="D56" s="121"/>
      <c r="E56" s="121"/>
      <c r="F56" s="121"/>
      <c r="G56" s="121"/>
      <c r="H56" s="121"/>
      <c r="I56" s="121"/>
      <c r="J56" s="121"/>
      <c r="K56" s="121"/>
      <c r="L56" s="121"/>
      <c r="M56" s="121"/>
      <c r="N56" s="24"/>
      <c r="O56" s="24"/>
      <c r="P56" s="24"/>
      <c r="Q56" s="130"/>
    </row>
    <row r="57" spans="2:17" x14ac:dyDescent="0.2">
      <c r="B57" s="129"/>
      <c r="C57" s="141" t="s">
        <v>74</v>
      </c>
      <c r="D57" s="34"/>
      <c r="E57" s="34"/>
      <c r="F57" s="34"/>
      <c r="G57" s="34"/>
      <c r="H57" s="34"/>
      <c r="I57" s="34"/>
      <c r="J57" s="34"/>
      <c r="K57" s="34"/>
      <c r="L57" s="16"/>
      <c r="M57" s="16"/>
      <c r="N57" s="31"/>
      <c r="O57" s="24"/>
      <c r="P57" s="24"/>
      <c r="Q57" s="130"/>
    </row>
    <row r="58" spans="2:17" x14ac:dyDescent="0.2">
      <c r="B58" s="129"/>
      <c r="C58" s="121"/>
      <c r="D58" s="121"/>
      <c r="E58" s="121"/>
      <c r="F58" s="121"/>
      <c r="G58" s="121"/>
      <c r="H58" s="121"/>
      <c r="I58" s="121"/>
      <c r="J58" s="121"/>
      <c r="K58" s="121"/>
      <c r="L58" s="121"/>
      <c r="M58" s="121"/>
      <c r="N58" s="24"/>
      <c r="O58" s="24"/>
      <c r="P58" s="24"/>
      <c r="Q58" s="130"/>
    </row>
    <row r="59" spans="2:17" ht="12.75" customHeight="1" x14ac:dyDescent="0.2">
      <c r="B59" s="129"/>
      <c r="C59" s="209" t="s">
        <v>46</v>
      </c>
      <c r="D59" s="202" t="s">
        <v>47</v>
      </c>
      <c r="E59" s="203"/>
      <c r="F59" s="202" t="s">
        <v>48</v>
      </c>
      <c r="G59" s="203"/>
      <c r="H59" s="209" t="s">
        <v>49</v>
      </c>
      <c r="I59" s="209" t="s">
        <v>50</v>
      </c>
      <c r="J59" s="121"/>
      <c r="K59" s="211" t="s">
        <v>76</v>
      </c>
      <c r="L59" s="211"/>
      <c r="M59" s="211"/>
      <c r="N59" s="24"/>
      <c r="O59" s="24"/>
      <c r="P59" s="24"/>
      <c r="Q59" s="130"/>
    </row>
    <row r="60" spans="2:17" x14ac:dyDescent="0.2">
      <c r="B60" s="129"/>
      <c r="C60" s="210"/>
      <c r="D60" s="204"/>
      <c r="E60" s="205"/>
      <c r="F60" s="204"/>
      <c r="G60" s="205"/>
      <c r="H60" s="210"/>
      <c r="I60" s="210"/>
      <c r="J60" s="121"/>
      <c r="K60" s="211"/>
      <c r="L60" s="211"/>
      <c r="M60" s="211"/>
      <c r="N60" s="24"/>
      <c r="O60" s="24"/>
      <c r="P60" s="24"/>
      <c r="Q60" s="130"/>
    </row>
    <row r="61" spans="2:17" x14ac:dyDescent="0.2">
      <c r="B61" s="129"/>
      <c r="C61" s="121"/>
      <c r="D61" s="121"/>
      <c r="E61" s="121"/>
      <c r="F61" s="121"/>
      <c r="G61" s="121"/>
      <c r="H61" s="121"/>
      <c r="I61" s="121"/>
      <c r="J61" s="121"/>
      <c r="K61" s="211"/>
      <c r="L61" s="211"/>
      <c r="M61" s="211"/>
      <c r="N61" s="24"/>
      <c r="O61" s="24"/>
      <c r="P61" s="24"/>
      <c r="Q61" s="130"/>
    </row>
    <row r="62" spans="2:17" ht="39" customHeight="1" x14ac:dyDescent="0.2">
      <c r="B62" s="129"/>
      <c r="C62" s="213" t="s">
        <v>75</v>
      </c>
      <c r="D62" s="213"/>
      <c r="E62" s="213"/>
      <c r="F62" s="211" t="s">
        <v>91</v>
      </c>
      <c r="G62" s="211"/>
      <c r="H62" s="211" t="s">
        <v>92</v>
      </c>
      <c r="I62" s="211"/>
      <c r="J62" s="121"/>
      <c r="K62" s="121"/>
      <c r="L62" s="121"/>
      <c r="M62" s="121"/>
      <c r="N62" s="24"/>
      <c r="O62" s="24"/>
      <c r="P62" s="24"/>
      <c r="Q62" s="130"/>
    </row>
    <row r="63" spans="2:17" x14ac:dyDescent="0.2">
      <c r="B63" s="129"/>
      <c r="C63" s="24"/>
      <c r="D63" s="24"/>
      <c r="E63" s="24"/>
      <c r="F63" s="24"/>
      <c r="G63" s="24"/>
      <c r="H63" s="24"/>
      <c r="I63" s="24"/>
      <c r="J63" s="24"/>
      <c r="K63" s="24"/>
      <c r="L63" s="24"/>
      <c r="M63" s="24"/>
      <c r="N63" s="24"/>
      <c r="O63" s="24"/>
      <c r="P63" s="24"/>
      <c r="Q63" s="130"/>
    </row>
    <row r="64" spans="2:17" x14ac:dyDescent="0.2">
      <c r="B64" s="129"/>
      <c r="C64" s="24"/>
      <c r="D64" s="24"/>
      <c r="E64" s="24" t="s">
        <v>90</v>
      </c>
      <c r="F64" s="24"/>
      <c r="G64" s="24"/>
      <c r="H64" s="24"/>
      <c r="I64" s="24"/>
      <c r="J64" s="24"/>
      <c r="K64" s="24"/>
      <c r="L64" s="24"/>
      <c r="M64" s="24"/>
      <c r="N64" s="24"/>
      <c r="O64" s="24"/>
      <c r="P64" s="24"/>
      <c r="Q64" s="130"/>
    </row>
    <row r="65" spans="2:17" x14ac:dyDescent="0.2">
      <c r="B65" s="132"/>
      <c r="C65" s="42"/>
      <c r="D65" s="42"/>
      <c r="E65" s="42"/>
      <c r="F65" s="42"/>
      <c r="G65" s="42"/>
      <c r="H65" s="42"/>
      <c r="I65" s="42"/>
      <c r="J65" s="42"/>
      <c r="K65" s="42"/>
      <c r="L65" s="42"/>
      <c r="M65" s="42"/>
      <c r="N65" s="42"/>
      <c r="O65" s="42"/>
      <c r="P65" s="42"/>
      <c r="Q65" s="134"/>
    </row>
    <row r="66" spans="2:17" ht="26.25" customHeight="1" x14ac:dyDescent="0.2">
      <c r="B66" s="200" t="s">
        <v>125</v>
      </c>
      <c r="C66" s="201"/>
      <c r="D66" s="201"/>
      <c r="E66" s="201"/>
      <c r="F66" s="201"/>
      <c r="G66" s="201"/>
      <c r="H66" s="201"/>
      <c r="I66" s="201"/>
      <c r="J66" s="201"/>
      <c r="K66" s="201"/>
      <c r="L66" s="201"/>
      <c r="M66" s="201"/>
      <c r="N66" s="201"/>
      <c r="O66" s="201"/>
      <c r="P66" s="139"/>
      <c r="Q66" s="140"/>
    </row>
    <row r="67" spans="2:17" x14ac:dyDescent="0.2">
      <c r="B67" s="126"/>
      <c r="C67" s="55"/>
      <c r="D67" s="55"/>
      <c r="E67" s="55"/>
      <c r="F67" s="55"/>
      <c r="G67" s="55"/>
      <c r="H67" s="55"/>
      <c r="I67" s="55"/>
      <c r="J67" s="55"/>
      <c r="K67" s="55"/>
      <c r="L67" s="55"/>
      <c r="M67" s="55"/>
      <c r="N67" s="55"/>
      <c r="O67" s="55"/>
      <c r="P67" s="55"/>
      <c r="Q67" s="128"/>
    </row>
    <row r="68" spans="2:17" x14ac:dyDescent="0.2">
      <c r="B68" s="129"/>
      <c r="C68" s="142" t="s">
        <v>94</v>
      </c>
      <c r="D68" s="35"/>
      <c r="E68" s="35"/>
      <c r="F68" s="35"/>
      <c r="G68" s="35"/>
      <c r="H68" s="35"/>
      <c r="I68" s="35"/>
      <c r="J68" s="35"/>
      <c r="K68" s="35"/>
      <c r="L68" s="35"/>
      <c r="M68" s="35"/>
      <c r="N68" s="24"/>
      <c r="O68" s="24"/>
      <c r="P68" s="24"/>
      <c r="Q68" s="130"/>
    </row>
    <row r="69" spans="2:17" x14ac:dyDescent="0.2">
      <c r="B69" s="129"/>
      <c r="C69" s="24"/>
      <c r="D69" s="24"/>
      <c r="E69" s="24"/>
      <c r="F69" s="24"/>
      <c r="G69" s="24"/>
      <c r="H69" s="24"/>
      <c r="I69" s="24"/>
      <c r="J69" s="24"/>
      <c r="K69" s="24"/>
      <c r="L69" s="24"/>
      <c r="M69" s="24"/>
      <c r="N69" s="24"/>
      <c r="O69" s="24"/>
      <c r="P69" s="24"/>
      <c r="Q69" s="130"/>
    </row>
    <row r="70" spans="2:17" ht="12.75" customHeight="1" x14ac:dyDescent="0.2">
      <c r="B70" s="129"/>
      <c r="C70" s="202" t="s">
        <v>32</v>
      </c>
      <c r="D70" s="209" t="s">
        <v>30</v>
      </c>
      <c r="E70" s="202" t="s">
        <v>37</v>
      </c>
      <c r="F70" s="203"/>
      <c r="G70" s="202" t="s">
        <v>0</v>
      </c>
      <c r="H70" s="203"/>
      <c r="I70" s="202" t="s">
        <v>24</v>
      </c>
      <c r="J70" s="206"/>
      <c r="K70" s="202" t="s">
        <v>23</v>
      </c>
      <c r="L70" s="203"/>
      <c r="M70" s="209" t="s">
        <v>22</v>
      </c>
      <c r="N70" s="209" t="s">
        <v>12</v>
      </c>
      <c r="O70" s="24"/>
      <c r="P70" s="24"/>
      <c r="Q70" s="130"/>
    </row>
    <row r="71" spans="2:17" x14ac:dyDescent="0.2">
      <c r="B71" s="129"/>
      <c r="C71" s="204"/>
      <c r="D71" s="210"/>
      <c r="E71" s="204"/>
      <c r="F71" s="205"/>
      <c r="G71" s="204"/>
      <c r="H71" s="205"/>
      <c r="I71" s="204"/>
      <c r="J71" s="207"/>
      <c r="K71" s="204"/>
      <c r="L71" s="205"/>
      <c r="M71" s="210"/>
      <c r="N71" s="210"/>
      <c r="O71" s="24"/>
      <c r="P71" s="24"/>
      <c r="Q71" s="130"/>
    </row>
    <row r="72" spans="2:17" x14ac:dyDescent="0.2">
      <c r="B72" s="129"/>
      <c r="C72" s="24"/>
      <c r="D72" s="24"/>
      <c r="E72" s="24"/>
      <c r="F72" s="24"/>
      <c r="G72" s="24"/>
      <c r="H72" s="24"/>
      <c r="I72" s="24"/>
      <c r="J72" s="24"/>
      <c r="K72" s="24"/>
      <c r="L72" s="24"/>
      <c r="M72" s="24"/>
      <c r="N72" s="24"/>
      <c r="O72" s="24"/>
      <c r="P72" s="24"/>
      <c r="Q72" s="130"/>
    </row>
    <row r="73" spans="2:17" ht="29.25" customHeight="1" x14ac:dyDescent="0.2">
      <c r="B73" s="129"/>
      <c r="C73" s="212" t="s">
        <v>86</v>
      </c>
      <c r="D73" s="212"/>
      <c r="E73" s="212"/>
      <c r="F73" s="212"/>
      <c r="G73" s="212" t="s">
        <v>87</v>
      </c>
      <c r="H73" s="212"/>
      <c r="I73" s="24"/>
      <c r="J73" s="212" t="s">
        <v>77</v>
      </c>
      <c r="K73" s="212"/>
      <c r="L73" s="212"/>
      <c r="M73" s="212" t="s">
        <v>83</v>
      </c>
      <c r="N73" s="212"/>
      <c r="O73" s="24"/>
      <c r="P73" s="24"/>
      <c r="Q73" s="130"/>
    </row>
    <row r="74" spans="2:17" x14ac:dyDescent="0.2">
      <c r="B74" s="129"/>
      <c r="C74" s="212"/>
      <c r="D74" s="212"/>
      <c r="E74" s="212"/>
      <c r="F74" s="212"/>
      <c r="G74" s="212"/>
      <c r="H74" s="212"/>
      <c r="I74" s="24"/>
      <c r="J74" s="36" t="s">
        <v>78</v>
      </c>
      <c r="K74" s="24"/>
      <c r="L74" s="24"/>
      <c r="M74" s="212"/>
      <c r="N74" s="212"/>
      <c r="O74" s="24"/>
      <c r="P74" s="24"/>
      <c r="Q74" s="130"/>
    </row>
    <row r="75" spans="2:17" x14ac:dyDescent="0.2">
      <c r="B75" s="129"/>
      <c r="C75" s="24"/>
      <c r="D75" s="24"/>
      <c r="E75" s="24"/>
      <c r="F75" s="24"/>
      <c r="G75" s="212"/>
      <c r="H75" s="212"/>
      <c r="I75" s="24"/>
      <c r="J75" s="36" t="s">
        <v>79</v>
      </c>
      <c r="K75" s="24"/>
      <c r="L75" s="24"/>
      <c r="M75" s="24"/>
      <c r="N75" s="24"/>
      <c r="O75" s="24"/>
      <c r="P75" s="24"/>
      <c r="Q75" s="130"/>
    </row>
    <row r="76" spans="2:17" x14ac:dyDescent="0.2">
      <c r="B76" s="129"/>
      <c r="C76" s="24"/>
      <c r="D76" s="24"/>
      <c r="E76" s="24"/>
      <c r="F76" s="24"/>
      <c r="G76" s="212"/>
      <c r="H76" s="212"/>
      <c r="I76" s="24"/>
      <c r="J76" s="36" t="s">
        <v>80</v>
      </c>
      <c r="K76" s="24"/>
      <c r="L76" s="24"/>
      <c r="M76" s="24"/>
      <c r="N76" s="24"/>
      <c r="O76" s="24"/>
      <c r="P76" s="24"/>
      <c r="Q76" s="130"/>
    </row>
    <row r="77" spans="2:17" x14ac:dyDescent="0.2">
      <c r="B77" s="129"/>
      <c r="C77" s="24"/>
      <c r="D77" s="24"/>
      <c r="E77" s="24"/>
      <c r="F77" s="24"/>
      <c r="G77" s="212"/>
      <c r="H77" s="212"/>
      <c r="I77" s="24"/>
      <c r="J77" s="24"/>
      <c r="K77" s="24"/>
      <c r="L77" s="24"/>
      <c r="M77" s="24"/>
      <c r="N77" s="24"/>
      <c r="O77" s="24"/>
      <c r="P77" s="24"/>
      <c r="Q77" s="130"/>
    </row>
    <row r="78" spans="2:17" x14ac:dyDescent="0.2">
      <c r="B78" s="129"/>
      <c r="C78" s="24"/>
      <c r="D78" s="24"/>
      <c r="E78" s="24"/>
      <c r="F78" s="24"/>
      <c r="G78" s="212"/>
      <c r="H78" s="212"/>
      <c r="I78" s="24"/>
      <c r="J78" s="36" t="s">
        <v>88</v>
      </c>
      <c r="K78" s="24"/>
      <c r="L78" s="24"/>
      <c r="M78" s="24"/>
      <c r="N78" s="24"/>
      <c r="O78" s="24"/>
      <c r="P78" s="24"/>
      <c r="Q78" s="130"/>
    </row>
    <row r="79" spans="2:17" x14ac:dyDescent="0.2">
      <c r="B79" s="129"/>
      <c r="C79" s="24"/>
      <c r="D79" s="24"/>
      <c r="E79" s="24"/>
      <c r="F79" s="24"/>
      <c r="G79" s="212"/>
      <c r="H79" s="212"/>
      <c r="I79" s="24"/>
      <c r="J79" s="37" t="s">
        <v>81</v>
      </c>
      <c r="K79" s="24"/>
      <c r="L79" s="24"/>
      <c r="M79" s="24"/>
      <c r="N79" s="24"/>
      <c r="O79" s="24"/>
      <c r="P79" s="24"/>
      <c r="Q79" s="130"/>
    </row>
    <row r="80" spans="2:17" x14ac:dyDescent="0.2">
      <c r="B80" s="129"/>
      <c r="C80" s="24"/>
      <c r="D80" s="24"/>
      <c r="E80" s="24"/>
      <c r="F80" s="24"/>
      <c r="G80" s="212"/>
      <c r="H80" s="212"/>
      <c r="I80" s="24"/>
      <c r="J80" s="37" t="s">
        <v>82</v>
      </c>
      <c r="K80" s="24"/>
      <c r="L80" s="24"/>
      <c r="M80" s="24"/>
      <c r="N80" s="24"/>
      <c r="O80" s="24"/>
      <c r="P80" s="24"/>
      <c r="Q80" s="130"/>
    </row>
    <row r="81" spans="2:17" x14ac:dyDescent="0.2">
      <c r="B81" s="129"/>
      <c r="C81" s="24"/>
      <c r="D81" s="24"/>
      <c r="E81" s="24"/>
      <c r="F81" s="24"/>
      <c r="G81" s="24"/>
      <c r="H81" s="24"/>
      <c r="I81" s="24"/>
      <c r="J81" s="37" t="s">
        <v>89</v>
      </c>
      <c r="K81" s="24"/>
      <c r="L81" s="24"/>
      <c r="M81" s="24"/>
      <c r="N81" s="24"/>
      <c r="O81" s="24"/>
      <c r="P81" s="24"/>
      <c r="Q81" s="130"/>
    </row>
    <row r="82" spans="2:17" x14ac:dyDescent="0.2">
      <c r="B82" s="129"/>
      <c r="C82" s="24"/>
      <c r="D82" s="24"/>
      <c r="E82" s="24"/>
      <c r="F82" s="24"/>
      <c r="G82" s="24"/>
      <c r="H82" s="24"/>
      <c r="I82" s="24"/>
      <c r="J82" s="24"/>
      <c r="K82" s="24"/>
      <c r="L82" s="24"/>
      <c r="M82" s="24"/>
      <c r="N82" s="24"/>
      <c r="O82" s="24"/>
      <c r="P82" s="24"/>
      <c r="Q82" s="130"/>
    </row>
    <row r="83" spans="2:17" x14ac:dyDescent="0.2">
      <c r="B83" s="129"/>
      <c r="C83" s="24"/>
      <c r="D83" s="24"/>
      <c r="E83" s="24"/>
      <c r="F83" s="24"/>
      <c r="G83" s="24"/>
      <c r="H83" s="24"/>
      <c r="I83" s="24"/>
      <c r="J83" s="24"/>
      <c r="K83" s="24"/>
      <c r="L83" s="24"/>
      <c r="M83" s="24"/>
      <c r="N83" s="24"/>
      <c r="O83" s="24"/>
      <c r="P83" s="24"/>
      <c r="Q83" s="130"/>
    </row>
    <row r="84" spans="2:17" x14ac:dyDescent="0.2">
      <c r="B84" s="129"/>
      <c r="C84" s="142" t="s">
        <v>95</v>
      </c>
      <c r="D84" s="24"/>
      <c r="E84" s="24"/>
      <c r="F84" s="24"/>
      <c r="G84" s="24"/>
      <c r="H84" s="24"/>
      <c r="I84" s="24"/>
      <c r="J84" s="24"/>
      <c r="K84" s="24"/>
      <c r="L84" s="24"/>
      <c r="M84" s="24"/>
      <c r="N84" s="24"/>
      <c r="O84" s="24"/>
      <c r="P84" s="24"/>
      <c r="Q84" s="130"/>
    </row>
    <row r="85" spans="2:17" x14ac:dyDescent="0.2">
      <c r="B85" s="129"/>
      <c r="C85" s="24"/>
      <c r="D85" s="24"/>
      <c r="E85" s="24"/>
      <c r="F85" s="24"/>
      <c r="G85" s="24"/>
      <c r="H85" s="24"/>
      <c r="I85" s="24"/>
      <c r="J85" s="24"/>
      <c r="K85" s="24"/>
      <c r="L85" s="24"/>
      <c r="M85" s="24"/>
      <c r="N85" s="24"/>
      <c r="O85" s="24"/>
      <c r="P85" s="24"/>
      <c r="Q85" s="130"/>
    </row>
    <row r="86" spans="2:17" x14ac:dyDescent="0.2">
      <c r="B86" s="129"/>
      <c r="C86" s="24" t="s">
        <v>96</v>
      </c>
      <c r="D86" s="24"/>
      <c r="E86" s="24"/>
      <c r="F86" s="24"/>
      <c r="G86" s="24"/>
      <c r="H86" s="24"/>
      <c r="I86" s="24"/>
      <c r="J86" s="24"/>
      <c r="K86" s="24"/>
      <c r="L86" s="24"/>
      <c r="M86" s="24"/>
      <c r="N86" s="24"/>
      <c r="O86" s="24"/>
      <c r="P86" s="24"/>
      <c r="Q86" s="130"/>
    </row>
    <row r="87" spans="2:17" x14ac:dyDescent="0.2">
      <c r="B87" s="129"/>
      <c r="C87" s="24"/>
      <c r="D87" s="24"/>
      <c r="E87" s="24"/>
      <c r="F87" s="24"/>
      <c r="G87" s="24"/>
      <c r="H87" s="24"/>
      <c r="I87" s="24"/>
      <c r="J87" s="24"/>
      <c r="K87" s="24"/>
      <c r="L87" s="24"/>
      <c r="M87" s="24"/>
      <c r="N87" s="24"/>
      <c r="O87" s="24"/>
      <c r="P87" s="24"/>
      <c r="Q87" s="130"/>
    </row>
    <row r="88" spans="2:17" x14ac:dyDescent="0.2">
      <c r="B88" s="129"/>
      <c r="C88" s="24"/>
      <c r="D88" s="24"/>
      <c r="E88" s="24"/>
      <c r="F88" s="24"/>
      <c r="G88" s="24"/>
      <c r="H88" s="24"/>
      <c r="I88" s="24"/>
      <c r="J88" s="24"/>
      <c r="K88" s="24"/>
      <c r="L88" s="24"/>
      <c r="M88" s="24"/>
      <c r="N88" s="24"/>
      <c r="O88" s="24"/>
      <c r="P88" s="24"/>
      <c r="Q88" s="130"/>
    </row>
    <row r="89" spans="2:17" x14ac:dyDescent="0.2">
      <c r="B89" s="129"/>
      <c r="C89" s="24"/>
      <c r="D89" s="24"/>
      <c r="E89" s="24"/>
      <c r="F89" s="24"/>
      <c r="G89" s="24"/>
      <c r="H89" s="24"/>
      <c r="I89" s="24"/>
      <c r="J89" s="24"/>
      <c r="K89" s="24"/>
      <c r="L89" s="24"/>
      <c r="M89" s="24"/>
      <c r="N89" s="24"/>
      <c r="O89" s="24"/>
      <c r="P89" s="24"/>
      <c r="Q89" s="130"/>
    </row>
    <row r="90" spans="2:17" x14ac:dyDescent="0.2">
      <c r="B90" s="129"/>
      <c r="C90" s="24"/>
      <c r="D90" s="24"/>
      <c r="E90" s="24"/>
      <c r="F90" s="24"/>
      <c r="G90" s="24"/>
      <c r="H90" s="24"/>
      <c r="I90" s="24"/>
      <c r="J90" s="24"/>
      <c r="K90" s="24"/>
      <c r="L90" s="24"/>
      <c r="M90" s="24"/>
      <c r="N90" s="24"/>
      <c r="O90" s="24"/>
      <c r="P90" s="24"/>
      <c r="Q90" s="130"/>
    </row>
    <row r="91" spans="2:17" x14ac:dyDescent="0.2">
      <c r="B91" s="129"/>
      <c r="C91" s="24"/>
      <c r="D91" s="24"/>
      <c r="E91" s="24"/>
      <c r="F91" s="24"/>
      <c r="G91" s="24"/>
      <c r="H91" s="24"/>
      <c r="I91" s="24"/>
      <c r="J91" s="24"/>
      <c r="K91" s="24"/>
      <c r="L91" s="24"/>
      <c r="M91" s="24"/>
      <c r="N91" s="24"/>
      <c r="O91" s="24"/>
      <c r="P91" s="24"/>
      <c r="Q91" s="130"/>
    </row>
    <row r="92" spans="2:17" x14ac:dyDescent="0.2">
      <c r="B92" s="129"/>
      <c r="C92" s="24"/>
      <c r="D92" s="24"/>
      <c r="E92" s="24"/>
      <c r="F92" s="24"/>
      <c r="G92" s="24"/>
      <c r="H92" s="24"/>
      <c r="I92" s="24"/>
      <c r="J92" s="24"/>
      <c r="K92" s="24"/>
      <c r="L92" s="24"/>
      <c r="M92" s="24"/>
      <c r="N92" s="24"/>
      <c r="O92" s="24"/>
      <c r="P92" s="24"/>
      <c r="Q92" s="130"/>
    </row>
    <row r="93" spans="2:17" x14ac:dyDescent="0.2">
      <c r="B93" s="129"/>
      <c r="C93" s="24"/>
      <c r="D93" s="24"/>
      <c r="E93" s="24"/>
      <c r="F93" s="24"/>
      <c r="G93" s="24"/>
      <c r="H93" s="24"/>
      <c r="I93" s="24"/>
      <c r="J93" s="24"/>
      <c r="K93" s="24"/>
      <c r="L93" s="24"/>
      <c r="M93" s="24"/>
      <c r="N93" s="24"/>
      <c r="O93" s="24"/>
      <c r="P93" s="24"/>
      <c r="Q93" s="130"/>
    </row>
    <row r="94" spans="2:17" x14ac:dyDescent="0.2">
      <c r="B94" s="129"/>
      <c r="C94" s="24"/>
      <c r="D94" s="24"/>
      <c r="E94" s="24"/>
      <c r="F94" s="24"/>
      <c r="G94" s="24"/>
      <c r="H94" s="24"/>
      <c r="I94" s="24"/>
      <c r="J94" s="24"/>
      <c r="K94" s="24"/>
      <c r="L94" s="24"/>
      <c r="M94" s="24"/>
      <c r="N94" s="24"/>
      <c r="O94" s="24"/>
      <c r="P94" s="24"/>
      <c r="Q94" s="130"/>
    </row>
    <row r="95" spans="2:17" x14ac:dyDescent="0.2">
      <c r="B95" s="129"/>
      <c r="C95" s="24"/>
      <c r="D95" s="24"/>
      <c r="E95" s="24"/>
      <c r="F95" s="24"/>
      <c r="G95" s="24"/>
      <c r="H95" s="24"/>
      <c r="I95" s="24"/>
      <c r="J95" s="24"/>
      <c r="K95" s="24"/>
      <c r="L95" s="24"/>
      <c r="M95" s="24"/>
      <c r="N95" s="24"/>
      <c r="O95" s="24"/>
      <c r="P95" s="24"/>
      <c r="Q95" s="130"/>
    </row>
    <row r="96" spans="2:17" x14ac:dyDescent="0.2">
      <c r="B96" s="129"/>
      <c r="C96" s="24"/>
      <c r="D96" s="24"/>
      <c r="E96" s="24"/>
      <c r="F96" s="24"/>
      <c r="G96" s="24"/>
      <c r="H96" s="24"/>
      <c r="I96" s="24"/>
      <c r="J96" s="24"/>
      <c r="K96" s="24"/>
      <c r="L96" s="24"/>
      <c r="M96" s="24"/>
      <c r="N96" s="24"/>
      <c r="O96" s="24"/>
      <c r="P96" s="24"/>
      <c r="Q96" s="130"/>
    </row>
    <row r="97" spans="2:17" x14ac:dyDescent="0.2">
      <c r="B97" s="129"/>
      <c r="C97" s="24"/>
      <c r="D97" s="24"/>
      <c r="E97" s="24"/>
      <c r="F97" s="24"/>
      <c r="G97" s="24"/>
      <c r="H97" s="24"/>
      <c r="I97" s="24"/>
      <c r="J97" s="24"/>
      <c r="K97" s="24"/>
      <c r="L97" s="24"/>
      <c r="M97" s="24"/>
      <c r="N97" s="24"/>
      <c r="O97" s="24"/>
      <c r="P97" s="24"/>
      <c r="Q97" s="130"/>
    </row>
    <row r="98" spans="2:17" x14ac:dyDescent="0.2">
      <c r="B98" s="129"/>
      <c r="C98" s="24"/>
      <c r="D98" s="24"/>
      <c r="E98" s="24"/>
      <c r="F98" s="24"/>
      <c r="G98" s="24"/>
      <c r="H98" s="24"/>
      <c r="I98" s="24"/>
      <c r="J98" s="24"/>
      <c r="K98" s="24"/>
      <c r="L98" s="24"/>
      <c r="M98" s="24"/>
      <c r="N98" s="24"/>
      <c r="O98" s="24"/>
      <c r="P98" s="24"/>
      <c r="Q98" s="130"/>
    </row>
    <row r="99" spans="2:17" x14ac:dyDescent="0.2">
      <c r="B99" s="129"/>
      <c r="C99" s="24"/>
      <c r="D99" s="24"/>
      <c r="E99" s="24"/>
      <c r="F99" s="24"/>
      <c r="G99" s="24"/>
      <c r="H99" s="24"/>
      <c r="I99" s="24"/>
      <c r="J99" s="24"/>
      <c r="K99" s="24"/>
      <c r="L99" s="24"/>
      <c r="M99" s="24"/>
      <c r="N99" s="24"/>
      <c r="O99" s="24"/>
      <c r="P99" s="24"/>
      <c r="Q99" s="130"/>
    </row>
    <row r="100" spans="2:17" x14ac:dyDescent="0.2">
      <c r="B100" s="129"/>
      <c r="C100" s="24"/>
      <c r="D100" s="24"/>
      <c r="E100" s="24"/>
      <c r="F100" s="24"/>
      <c r="G100" s="24"/>
      <c r="H100" s="24"/>
      <c r="I100" s="24"/>
      <c r="J100" s="24"/>
      <c r="K100" s="24"/>
      <c r="L100" s="24"/>
      <c r="M100" s="24"/>
      <c r="N100" s="24"/>
      <c r="O100" s="24"/>
      <c r="P100" s="24"/>
      <c r="Q100" s="130"/>
    </row>
    <row r="101" spans="2:17" x14ac:dyDescent="0.2">
      <c r="B101" s="129"/>
      <c r="C101" s="24"/>
      <c r="D101" s="24"/>
      <c r="E101" s="24"/>
      <c r="F101" s="24"/>
      <c r="G101" s="24"/>
      <c r="H101" s="24"/>
      <c r="I101" s="24"/>
      <c r="J101" s="24"/>
      <c r="K101" s="24"/>
      <c r="L101" s="24"/>
      <c r="M101" s="24"/>
      <c r="N101" s="24"/>
      <c r="O101" s="24"/>
      <c r="P101" s="24"/>
      <c r="Q101" s="130"/>
    </row>
    <row r="102" spans="2:17" x14ac:dyDescent="0.2">
      <c r="B102" s="129"/>
      <c r="C102" s="24"/>
      <c r="D102" s="24"/>
      <c r="E102" s="24"/>
      <c r="F102" s="24"/>
      <c r="G102" s="24"/>
      <c r="H102" s="24"/>
      <c r="I102" s="24"/>
      <c r="J102" s="24"/>
      <c r="K102" s="24"/>
      <c r="L102" s="24"/>
      <c r="M102" s="24"/>
      <c r="N102" s="24"/>
      <c r="O102" s="24"/>
      <c r="P102" s="24"/>
      <c r="Q102" s="130"/>
    </row>
    <row r="103" spans="2:17" x14ac:dyDescent="0.2">
      <c r="B103" s="129"/>
      <c r="C103" s="24"/>
      <c r="D103" s="24"/>
      <c r="E103" s="24"/>
      <c r="F103" s="24"/>
      <c r="G103" s="24"/>
      <c r="H103" s="24"/>
      <c r="I103" s="24"/>
      <c r="J103" s="24"/>
      <c r="K103" s="24"/>
      <c r="L103" s="24"/>
      <c r="M103" s="24"/>
      <c r="N103" s="24"/>
      <c r="O103" s="24"/>
      <c r="P103" s="24"/>
      <c r="Q103" s="130"/>
    </row>
    <row r="104" spans="2:17" x14ac:dyDescent="0.2">
      <c r="B104" s="129"/>
      <c r="C104" s="24"/>
      <c r="D104" s="24"/>
      <c r="E104" s="24"/>
      <c r="F104" s="24"/>
      <c r="G104" s="24"/>
      <c r="H104" s="24"/>
      <c r="I104" s="24"/>
      <c r="J104" s="24"/>
      <c r="K104" s="24"/>
      <c r="L104" s="24"/>
      <c r="M104" s="24"/>
      <c r="N104" s="24"/>
      <c r="O104" s="24"/>
      <c r="P104" s="24"/>
      <c r="Q104" s="130"/>
    </row>
    <row r="105" spans="2:17" x14ac:dyDescent="0.2">
      <c r="B105" s="132"/>
      <c r="C105" s="42"/>
      <c r="D105" s="42"/>
      <c r="E105" s="42"/>
      <c r="F105" s="42"/>
      <c r="G105" s="42"/>
      <c r="H105" s="42"/>
      <c r="I105" s="42"/>
      <c r="J105" s="42"/>
      <c r="K105" s="42"/>
      <c r="L105" s="42"/>
      <c r="M105" s="42"/>
      <c r="N105" s="42"/>
      <c r="O105" s="42"/>
      <c r="P105" s="42"/>
      <c r="Q105" s="134"/>
    </row>
    <row r="106" spans="2:17" x14ac:dyDescent="0.2">
      <c r="B106" s="24"/>
      <c r="C106" s="24"/>
      <c r="D106" s="24"/>
      <c r="E106" s="24"/>
      <c r="F106" s="24"/>
      <c r="G106" s="24"/>
      <c r="H106" s="24"/>
      <c r="I106" s="24"/>
      <c r="J106" s="24"/>
      <c r="K106" s="24"/>
      <c r="L106" s="24"/>
      <c r="M106" s="24"/>
      <c r="N106" s="24"/>
      <c r="O106" s="24"/>
    </row>
    <row r="107" spans="2:17" x14ac:dyDescent="0.2">
      <c r="B107" s="38"/>
      <c r="D107" s="15"/>
      <c r="E107" s="15"/>
      <c r="F107" s="16"/>
      <c r="G107" s="16"/>
      <c r="H107" s="16"/>
      <c r="I107" s="16"/>
      <c r="J107" s="31"/>
      <c r="K107" s="31"/>
      <c r="L107" s="31"/>
      <c r="M107" s="24"/>
      <c r="N107" s="24"/>
      <c r="O107" s="24"/>
    </row>
    <row r="108" spans="2:17" x14ac:dyDescent="0.2">
      <c r="B108" s="39"/>
      <c r="D108" s="15"/>
      <c r="E108" s="15"/>
      <c r="F108" s="16"/>
      <c r="G108" s="16"/>
      <c r="H108" s="16"/>
      <c r="I108" s="16"/>
      <c r="J108" s="31"/>
      <c r="K108" s="31"/>
      <c r="L108" s="31"/>
      <c r="M108" s="24"/>
      <c r="N108" s="24"/>
      <c r="O108" s="24"/>
    </row>
    <row r="109" spans="2:17" x14ac:dyDescent="0.2">
      <c r="B109" s="39"/>
      <c r="D109" s="40"/>
      <c r="E109" s="15"/>
      <c r="F109" s="16"/>
      <c r="G109" s="16"/>
      <c r="H109" s="16"/>
      <c r="I109" s="16"/>
      <c r="J109" s="31"/>
      <c r="K109" s="31"/>
      <c r="L109" s="31"/>
      <c r="M109" s="24"/>
      <c r="N109" s="24"/>
      <c r="O109" s="24"/>
    </row>
    <row r="110" spans="2:17" x14ac:dyDescent="0.2">
      <c r="B110" s="24"/>
      <c r="C110" s="24"/>
      <c r="D110" s="24"/>
      <c r="E110" s="24"/>
      <c r="F110" s="24"/>
      <c r="G110" s="24"/>
      <c r="H110" s="24"/>
      <c r="I110" s="24"/>
      <c r="J110" s="24"/>
      <c r="K110" s="24"/>
      <c r="L110" s="24"/>
      <c r="M110" s="24"/>
      <c r="N110" s="24"/>
      <c r="O110" s="24"/>
    </row>
  </sheetData>
  <sheetProtection selectLockedCells="1"/>
  <mergeCells count="53">
    <mergeCell ref="E25:G25"/>
    <mergeCell ref="H25:H26"/>
    <mergeCell ref="I25:I26"/>
    <mergeCell ref="J25:J26"/>
    <mergeCell ref="B6:Q6"/>
    <mergeCell ref="B12:Q15"/>
    <mergeCell ref="K25:K26"/>
    <mergeCell ref="M25:N26"/>
    <mergeCell ref="C73:F74"/>
    <mergeCell ref="J73:L73"/>
    <mergeCell ref="B21:N21"/>
    <mergeCell ref="C42:D42"/>
    <mergeCell ref="C43:D43"/>
    <mergeCell ref="C44:D44"/>
    <mergeCell ref="C45:D45"/>
    <mergeCell ref="D30:F32"/>
    <mergeCell ref="C36:D37"/>
    <mergeCell ref="E36:G36"/>
    <mergeCell ref="J28:K31"/>
    <mergeCell ref="C25:C26"/>
    <mergeCell ref="M73:N74"/>
    <mergeCell ref="G73:H80"/>
    <mergeCell ref="K70:L71"/>
    <mergeCell ref="M70:M71"/>
    <mergeCell ref="C28:F28"/>
    <mergeCell ref="H28:I30"/>
    <mergeCell ref="C62:E62"/>
    <mergeCell ref="F62:G62"/>
    <mergeCell ref="I59:I60"/>
    <mergeCell ref="C38:D38"/>
    <mergeCell ref="C39:D39"/>
    <mergeCell ref="C40:D40"/>
    <mergeCell ref="C49:P49"/>
    <mergeCell ref="C50:P50"/>
    <mergeCell ref="C51:N51"/>
    <mergeCell ref="C52:P52"/>
    <mergeCell ref="C53:P53"/>
    <mergeCell ref="C54:P54"/>
    <mergeCell ref="C55:P55"/>
    <mergeCell ref="B66:O66"/>
    <mergeCell ref="E70:F71"/>
    <mergeCell ref="G70:H71"/>
    <mergeCell ref="I70:J71"/>
    <mergeCell ref="C41:D41"/>
    <mergeCell ref="C70:C71"/>
    <mergeCell ref="D70:D71"/>
    <mergeCell ref="H62:I62"/>
    <mergeCell ref="C59:C60"/>
    <mergeCell ref="D59:E60"/>
    <mergeCell ref="F59:G60"/>
    <mergeCell ref="H59:H60"/>
    <mergeCell ref="K59:M61"/>
    <mergeCell ref="N70:N71"/>
  </mergeCells>
  <phoneticPr fontId="9" type="noConversion"/>
  <dataValidations count="9">
    <dataValidation type="list" allowBlank="1" showInputMessage="1" showErrorMessage="1" sqref="D70:D71" xr:uid="{00000000-0002-0000-0300-000000000000}">
      <formula1>#REF!</formula1>
    </dataValidation>
    <dataValidation type="list" allowBlank="1" showInputMessage="1" showErrorMessage="1" prompt="Select from list " sqref="E38:G38" xr:uid="{00000000-0002-0000-0300-000001000000}">
      <formula1>$C$148:$C$153</formula1>
    </dataValidation>
    <dataValidation type="list" allowBlank="1" showInputMessage="1" showErrorMessage="1" prompt="Select from list" sqref="E39:G39" xr:uid="{00000000-0002-0000-0300-000002000000}">
      <formula1>$C$156:$C$165</formula1>
    </dataValidation>
    <dataValidation type="list" allowBlank="1" showInputMessage="1" showErrorMessage="1" prompt="Select from list" sqref="E40:G40" xr:uid="{00000000-0002-0000-0300-000003000000}">
      <formula1>$C$168:$C$174</formula1>
    </dataValidation>
    <dataValidation type="list" allowBlank="1" showInputMessage="1" showErrorMessage="1" prompt="Select from list" sqref="E41:G41" xr:uid="{00000000-0002-0000-0300-000004000000}">
      <formula1>$C$177:$C$181</formula1>
    </dataValidation>
    <dataValidation type="list" allowBlank="1" showInputMessage="1" showErrorMessage="1" prompt="Select from list" sqref="E42:G42" xr:uid="{00000000-0002-0000-0300-000005000000}">
      <formula1>$C$184:$C$192</formula1>
    </dataValidation>
    <dataValidation type="list" allowBlank="1" showInputMessage="1" showErrorMessage="1" prompt="Select from list" sqref="E43:G43" xr:uid="{00000000-0002-0000-0300-000006000000}">
      <formula1>$C$195:$C$200</formula1>
    </dataValidation>
    <dataValidation type="list" allowBlank="1" showInputMessage="1" showErrorMessage="1" prompt="Select from list" sqref="E44:G44" xr:uid="{00000000-0002-0000-0300-000007000000}">
      <formula1>$C$203:$C$212</formula1>
    </dataValidation>
    <dataValidation type="list" allowBlank="1" showInputMessage="1" showErrorMessage="1" sqref="D26" xr:uid="{00000000-0002-0000-0300-000008000000}">
      <formula1>#REF!</formula1>
    </dataValidation>
  </dataValidations>
  <printOptions horizontalCentered="1"/>
  <pageMargins left="0.23622047244094491" right="0.23622047244094491" top="0.74803149606299213" bottom="0.74803149606299213" header="0.31496062992125984" footer="0.31496062992125984"/>
  <pageSetup paperSize="9" scale="44" orientation="portrait" horizontalDpi="4294967295"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829593A8F226848ADBED7854DFE715D" ma:contentTypeVersion="15" ma:contentTypeDescription="Create a new document." ma:contentTypeScope="" ma:versionID="b6ee0f82ff8399523b89bb807160d71e">
  <xsd:schema xmlns:xsd="http://www.w3.org/2001/XMLSchema" xmlns:xs="http://www.w3.org/2001/XMLSchema" xmlns:p="http://schemas.microsoft.com/office/2006/metadata/properties" xmlns:ns2="39953cd8-084f-4eab-88e7-207b7662ccd6" xmlns:ns3="67a9f28e-5d67-4927-8486-fef9f6988b10" targetNamespace="http://schemas.microsoft.com/office/2006/metadata/properties" ma:root="true" ma:fieldsID="0cb8be8fd16c1a379aefa4da810b0e4f" ns2:_="" ns3:_="">
    <xsd:import namespace="39953cd8-084f-4eab-88e7-207b7662ccd6"/>
    <xsd:import namespace="67a9f28e-5d67-4927-8486-fef9f6988b10"/>
    <xsd:element name="properties">
      <xsd:complexType>
        <xsd:sequence>
          <xsd:element name="documentManagement">
            <xsd:complexType>
              <xsd:all>
                <xsd:element ref="ns2:Description0"/>
                <xsd:element ref="ns2:Document_x0020_Details" minOccurs="0"/>
                <xsd:element ref="ns2:Function" minOccurs="0"/>
                <xsd:element ref="ns2:Document_x0020_Type"/>
                <xsd:element ref="ns2:Step" minOccurs="0"/>
                <xsd:element ref="ns2:Mandatory_x0020_Template" minOccurs="0"/>
                <xsd:element ref="ns2:Active_x0020_Document" minOccurs="0"/>
                <xsd:element ref="ns2:Accessible_x0020_Template" minOccurs="0"/>
                <xsd:element ref="ns3:SharedWithUsers" minOccurs="0"/>
                <xsd:element ref="ns3:SharedWithDetails"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953cd8-084f-4eab-88e7-207b7662ccd6" elementFormDefault="qualified">
    <xsd:import namespace="http://schemas.microsoft.com/office/2006/documentManagement/types"/>
    <xsd:import namespace="http://schemas.microsoft.com/office/infopath/2007/PartnerControls"/>
    <xsd:element name="Description0" ma:index="1" ma:displayName="Document Details" ma:format="Hyperlink" ma:internalName="Description0" ma:readOnly="false">
      <xsd:complexType>
        <xsd:complexContent>
          <xsd:extension base="dms:URL">
            <xsd:sequence>
              <xsd:element name="Url" type="dms:ValidUrl"/>
              <xsd:element name="Description" type="xsd:string"/>
            </xsd:sequence>
          </xsd:extension>
        </xsd:complexContent>
      </xsd:complexType>
    </xsd:element>
    <xsd:element name="Document_x0020_Details" ma:index="3" nillable="true" ma:displayName="Detailed Description" ma:description="Detailed Description of the Document" ma:internalName="Document_x0020_Details" ma:readOnly="false">
      <xsd:simpleType>
        <xsd:restriction base="dms:Note">
          <xsd:maxLength value="255"/>
        </xsd:restriction>
      </xsd:simpleType>
    </xsd:element>
    <xsd:element name="Function" ma:index="4" nillable="true" ma:displayName="Function" ma:format="Dropdown" ma:internalName="Function" ma:readOnly="false">
      <xsd:simpleType>
        <xsd:restriction base="dms:Choice">
          <xsd:enumeration value="Briefing Note"/>
          <xsd:enumeration value="Corporate"/>
          <xsd:enumeration value="Organisational"/>
          <xsd:enumeration value="Advisory"/>
          <xsd:enumeration value="Analytics"/>
          <xsd:enumeration value="Category Management"/>
          <xsd:enumeration value="Supplier Development Management"/>
          <xsd:enumeration value="Project Management"/>
          <xsd:enumeration value="Technology Support"/>
          <xsd:enumeration value="Legacy Documents"/>
        </xsd:restriction>
      </xsd:simpleType>
    </xsd:element>
    <xsd:element name="Document_x0020_Type" ma:index="5" ma:displayName="Document Type" ma:format="Dropdown" ma:internalName="Document_x0020_Type" ma:readOnly="false">
      <xsd:simpleType>
        <xsd:restriction base="dms:Choice">
          <xsd:enumeration value="Template"/>
          <xsd:enumeration value="Guideline"/>
          <xsd:enumeration value="Tool"/>
        </xsd:restriction>
      </xsd:simpleType>
    </xsd:element>
    <xsd:element name="Step" ma:index="6" nillable="true" ma:displayName="NSW Procurement Approach Step" ma:description="Step in the NSW Procurement Approach" ma:format="Dropdown" ma:internalName="Step" ma:readOnly="false">
      <xsd:simpleType>
        <xsd:restriction base="dms:Choice">
          <xsd:enumeration value="1 - P1 Analyse Business Needs"/>
          <xsd:enumeration value="2 - P2 Analyse &amp; Engage Market"/>
          <xsd:enumeration value="3 - P3 Finalise Procurement Strategy"/>
          <xsd:enumeration value="4 - S1 Approach the Market"/>
          <xsd:enumeration value="5 - S2 Select"/>
          <xsd:enumeration value="6 - S3 Negotiate &amp; Award"/>
          <xsd:enumeration value="7 - M1 Implement Arrangement"/>
          <xsd:enumeration value="8 - M2 Manage Arrangement"/>
          <xsd:enumeration value="9 - M3 Renew"/>
        </xsd:restriction>
      </xsd:simpleType>
    </xsd:element>
    <xsd:element name="Mandatory_x0020_Template" ma:index="7" nillable="true" ma:displayName="Mandatory Template" ma:format="Dropdown" ma:internalName="Mandatory_x0020_Template" ma:readOnly="false">
      <xsd:simpleType>
        <xsd:restriction base="dms:Choice">
          <xsd:enumeration value="Yes"/>
        </xsd:restriction>
      </xsd:simpleType>
    </xsd:element>
    <xsd:element name="Active_x0020_Document" ma:index="8" nillable="true" ma:displayName="Active Document" ma:default="1" ma:internalName="Active_x0020_Document" ma:readOnly="false">
      <xsd:simpleType>
        <xsd:restriction base="dms:Boolean"/>
      </xsd:simpleType>
    </xsd:element>
    <xsd:element name="Accessible_x0020_Template" ma:index="11" nillable="true" ma:displayName="Accessible Document" ma:description="Denotes an accessible document" ma:format="Dropdown" ma:internalName="Accessible_x0020_Template" ma:readOnly="false">
      <xsd:simpleType>
        <xsd:restriction base="dms:Choice">
          <xsd:enumeration value="Yes"/>
        </xsd:restriction>
      </xsd:simpleType>
    </xsd:element>
    <xsd:element name="MediaServiceMetadata" ma:index="18" nillable="true" ma:displayName="MediaServiceMetadata" ma:description="" ma:hidden="true" ma:internalName="MediaServiceMetadata" ma:readOnly="true">
      <xsd:simpleType>
        <xsd:restriction base="dms:Note"/>
      </xsd:simpleType>
    </xsd:element>
    <xsd:element name="MediaServiceFastMetadata" ma:index="19" nillable="true" ma:displayName="MediaServiceFastMetadata" ma:description=""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a9f28e-5d67-4927-8486-fef9f6988b10" elementFormDefault="qualified">
    <xsd:import namespace="http://schemas.microsoft.com/office/2006/documentManagement/types"/>
    <xsd:import namespace="http://schemas.microsoft.com/office/infopath/2007/PartnerControls"/>
    <xsd:element name="SharedWithUsers" ma:index="16" nillable="true" ma:displayName="Shared With" ma:description=""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index="2" ma:displayName="Document File Nam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ocument_x0020_Type xmlns="39953cd8-084f-4eab-88e7-207b7662ccd6">Tool</Document_x0020_Type>
    <Step xmlns="39953cd8-084f-4eab-88e7-207b7662ccd6">3 - P3 Finalise Procurement Strategy</Step>
    <Mandatory_x0020_Template xmlns="39953cd8-084f-4eab-88e7-207b7662ccd6" xsi:nil="true"/>
    <Document_x0020_Details xmlns="39953cd8-084f-4eab-88e7-207b7662ccd6" xsi:nil="true"/>
    <Description0 xmlns="39953cd8-084f-4eab-88e7-207b7662ccd6">
      <Url>https://nswgov.sharepoint.com/sites/dfsi-nswprocurement/NSWP/SGPMO/library/Library/Forms/DispForm.aspx?ID=279</Url>
      <Description>Opportunity Analysis</Description>
    </Description0>
    <Function xmlns="39953cd8-084f-4eab-88e7-207b7662ccd6">Category Management</Function>
    <Accessible_x0020_Template xmlns="39953cd8-084f-4eab-88e7-207b7662ccd6" xsi:nil="true"/>
    <Active_x0020_Document xmlns="39953cd8-084f-4eab-88e7-207b7662ccd6">true</Active_x0020_Document>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9ED2B8-F893-4658-BA20-ACD7BD3C5B99}">
  <ds:schemaRefs>
    <ds:schemaRef ds:uri="http://schemas.microsoft.com/office/2006/metadata/longProperties"/>
  </ds:schemaRefs>
</ds:datastoreItem>
</file>

<file path=customXml/itemProps2.xml><?xml version="1.0" encoding="utf-8"?>
<ds:datastoreItem xmlns:ds="http://schemas.openxmlformats.org/officeDocument/2006/customXml" ds:itemID="{CCFBD2E5-7725-4424-8FEC-CBFE9FD336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953cd8-084f-4eab-88e7-207b7662ccd6"/>
    <ds:schemaRef ds:uri="67a9f28e-5d67-4927-8486-fef9f6988b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924B266-D892-46CD-B799-546F8EBFB482}">
  <ds:schemaRefs>
    <ds:schemaRef ds:uri="http://purl.org/dc/terms/"/>
    <ds:schemaRef ds:uri="http://purl.org/dc/dcmitype/"/>
    <ds:schemaRef ds:uri="http://purl.org/dc/elements/1.1/"/>
    <ds:schemaRef ds:uri="http://schemas.microsoft.com/office/2006/metadata/properties"/>
    <ds:schemaRef ds:uri="http://schemas.microsoft.com/office/2006/documentManagement/types"/>
    <ds:schemaRef ds:uri="http://www.w3.org/XML/1998/namespace"/>
    <ds:schemaRef ds:uri="http://schemas.openxmlformats.org/package/2006/metadata/core-properties"/>
    <ds:schemaRef ds:uri="67a9f28e-5d67-4927-8486-fef9f6988b10"/>
    <ds:schemaRef ds:uri="39953cd8-084f-4eab-88e7-207b7662ccd6"/>
    <ds:schemaRef ds:uri="http://schemas.microsoft.com/office/infopath/2007/PartnerControls"/>
  </ds:schemaRefs>
</ds:datastoreItem>
</file>

<file path=customXml/itemProps4.xml><?xml version="1.0" encoding="utf-8"?>
<ds:datastoreItem xmlns:ds="http://schemas.openxmlformats.org/officeDocument/2006/customXml" ds:itemID="{D20822F7-29AA-4537-A8EA-58ABE4D8EF4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3</vt:i4>
      </vt:variant>
      <vt:variant>
        <vt:lpstr>Charts</vt:lpstr>
      </vt:variant>
      <vt:variant>
        <vt:i4>1</vt:i4>
      </vt:variant>
      <vt:variant>
        <vt:lpstr>Named Ranges</vt:lpstr>
      </vt:variant>
      <vt:variant>
        <vt:i4>3</vt:i4>
      </vt:variant>
    </vt:vector>
  </HeadingPairs>
  <TitlesOfParts>
    <vt:vector size="7" baseType="lpstr">
      <vt:lpstr>Opportunity Analysis</vt:lpstr>
      <vt:lpstr>Spend Analysis </vt:lpstr>
      <vt:lpstr>Instructions</vt:lpstr>
      <vt:lpstr>Opportunity Analysis Chart</vt:lpstr>
      <vt:lpstr>Instructions!Print_Area</vt:lpstr>
      <vt:lpstr>'Opportunity Analysis'!Print_Area</vt:lpstr>
      <vt:lpstr>'Spend Analysis '!Print_Area</vt:lpstr>
    </vt:vector>
  </TitlesOfParts>
  <Company>Department of Finance, Services &amp; Innovation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Opportunity Analysis</dc:title>
  <dc:subject>Opportunity Analysis</dc:subject>
  <dc:creator>gregory.smith@finance.nsw.gov.au</dc:creator>
  <cp:keywords/>
  <dc:description/>
  <cp:lastModifiedBy>Greg Smith</cp:lastModifiedBy>
  <cp:revision>1</cp:revision>
  <cp:lastPrinted>2015-09-30T06:36:45Z</cp:lastPrinted>
  <dcterms:created xsi:type="dcterms:W3CDTF">2001-06-06T10:50:09Z</dcterms:created>
  <dcterms:modified xsi:type="dcterms:W3CDTF">2018-06-19T04:30:08Z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tep">
    <vt:lpwstr/>
  </property>
  <property fmtid="{D5CDD505-2E9C-101B-9397-08002B2CF9AE}" pid="3" name="Function">
    <vt:lpwstr>Legacy Documents</vt:lpwstr>
  </property>
  <property fmtid="{D5CDD505-2E9C-101B-9397-08002B2CF9AE}" pid="4" name="Document Type">
    <vt:lpwstr>Tool</vt:lpwstr>
  </property>
  <property fmtid="{D5CDD505-2E9C-101B-9397-08002B2CF9AE}" pid="5" name="Mandatory Template">
    <vt:lpwstr/>
  </property>
  <property fmtid="{D5CDD505-2E9C-101B-9397-08002B2CF9AE}" pid="6" name="Description0">
    <vt:lpwstr>https://servicefirstcloud.sharepoint.com/sites/NSWProcurement/NSWP/SGPMO/library/Library/Forms/DispForm.aspx?ID=77, Opportunity Analysis</vt:lpwstr>
  </property>
  <property fmtid="{D5CDD505-2E9C-101B-9397-08002B2CF9AE}" pid="7" name="Active Document">
    <vt:lpwstr>1</vt:lpwstr>
  </property>
  <property fmtid="{D5CDD505-2E9C-101B-9397-08002B2CF9AE}" pid="8" name="TaxKeyword">
    <vt:lpwstr/>
  </property>
  <property fmtid="{D5CDD505-2E9C-101B-9397-08002B2CF9AE}" pid="9" name="ContentTypeId">
    <vt:lpwstr>0x0101008829593A8F226848ADBED7854DFE715D</vt:lpwstr>
  </property>
</Properties>
</file>